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70" yWindow="495" windowWidth="15000" windowHeight="13125"/>
  </bookViews>
  <sheets>
    <sheet name="2015" sheetId="10" r:id="rId1"/>
  </sheets>
  <definedNames>
    <definedName name="_xlnm.Print_Area" localSheetId="0">'2015'!$A$1:$R$56</definedName>
  </definedNames>
  <calcPr calcId="145621"/>
</workbook>
</file>

<file path=xl/calcChain.xml><?xml version="1.0" encoding="utf-8"?>
<calcChain xmlns="http://schemas.openxmlformats.org/spreadsheetml/2006/main">
  <c r="C40" i="10" l="1"/>
  <c r="F26" i="10" l="1"/>
  <c r="C41" i="10" l="1"/>
  <c r="C39" i="10"/>
  <c r="D18" i="10" l="1"/>
  <c r="D19" i="10" l="1"/>
  <c r="D21" i="10"/>
  <c r="D20" i="10"/>
  <c r="F19" i="10" l="1"/>
  <c r="D17" i="10" l="1"/>
  <c r="F17" i="10" s="1"/>
  <c r="E9" i="10" l="1"/>
  <c r="F21" i="10" l="1"/>
  <c r="F18" i="10"/>
  <c r="C34" i="10"/>
  <c r="C33" i="10"/>
  <c r="F20" i="10"/>
  <c r="F22" i="10" l="1"/>
  <c r="F27" i="10" s="1"/>
  <c r="D22" i="10"/>
  <c r="F28" i="10" l="1"/>
  <c r="D33" i="10" s="1"/>
  <c r="E33" i="10" s="1"/>
  <c r="D39" i="10" s="1"/>
  <c r="D40" i="10" s="1"/>
  <c r="E40" i="10" s="1"/>
  <c r="D34" i="10" l="1"/>
  <c r="E34" i="10" s="1"/>
  <c r="D41" i="10" s="1"/>
  <c r="E41" i="10" s="1"/>
  <c r="E39" i="10"/>
</calcChain>
</file>

<file path=xl/sharedStrings.xml><?xml version="1.0" encoding="utf-8"?>
<sst xmlns="http://schemas.openxmlformats.org/spreadsheetml/2006/main" count="63" uniqueCount="44">
  <si>
    <t>AF</t>
  </si>
  <si>
    <t>kWh</t>
  </si>
  <si>
    <t>$</t>
  </si>
  <si>
    <t>East Branch</t>
  </si>
  <si>
    <t>West Branch</t>
  </si>
  <si>
    <t>Total</t>
  </si>
  <si>
    <t>kWh/AF</t>
  </si>
  <si>
    <t>Table A
Project Water</t>
  </si>
  <si>
    <t>$/AF</t>
  </si>
  <si>
    <t>Rate $/kWh</t>
  </si>
  <si>
    <t>Off-Aqueduct</t>
  </si>
  <si>
    <t>SWP
Unit Net
Variable
Rate**</t>
  </si>
  <si>
    <t>** Subject to regular revision</t>
  </si>
  <si>
    <t>Power Requirements Calculation</t>
  </si>
  <si>
    <t>Rate per kWh is determined as Total Cost/Total kWh</t>
  </si>
  <si>
    <t>OAPF Rate Calculation</t>
  </si>
  <si>
    <t xml:space="preserve">Power Requirements - State Water Project Analysis Office - fixed </t>
  </si>
  <si>
    <t>Rate/AF</t>
  </si>
  <si>
    <t>to determine the rate per kWh</t>
  </si>
  <si>
    <t>Notes</t>
  </si>
  <si>
    <r>
      <t xml:space="preserve">WSO SWP
Delv. 
</t>
    </r>
    <r>
      <rPr>
        <u/>
        <sz val="10"/>
        <rFont val="Arial"/>
        <family val="2"/>
      </rPr>
      <t>Planning%**</t>
    </r>
  </si>
  <si>
    <t>Total
Off Aqueduct
Power Charges**</t>
  </si>
  <si>
    <t>In order to determine the charge per acre foot on the East Branch it is necessary</t>
  </si>
  <si>
    <t>CALCULATIONS (based on source data)</t>
  </si>
  <si>
    <t>Month</t>
  </si>
  <si>
    <t xml:space="preserve">** Variable input for calculations - subject to regular revision </t>
  </si>
  <si>
    <t>Max Power
Requirements</t>
  </si>
  <si>
    <t>Central Valley</t>
  </si>
  <si>
    <t xml:space="preserve">1. Power Requirements for WSO Planned SWP Receipts </t>
  </si>
  <si>
    <t>2. Off Aqueduct Power Facilities Rate/kWh</t>
  </si>
  <si>
    <t>3. Off Aqueduct Power Facilities Rate for Planned SWP Receipts</t>
  </si>
  <si>
    <t>4. Power Rate for Planned SWP Receipts**</t>
  </si>
  <si>
    <t>Calculation 4 combines the net variable rate and the Off-Aqueduct rate to provide a total rate</t>
  </si>
  <si>
    <t xml:space="preserve">Calculation 3 determines the OAPF $ rate per acre foot for planned receipts. </t>
  </si>
  <si>
    <t>Calculation 2  the $ Rate per kWh is total charges over total kWh</t>
  </si>
  <si>
    <t xml:space="preserve">Calculation 1 determines the total kWh required for the planned SWP receipts. </t>
  </si>
  <si>
    <t>Variable</t>
  </si>
  <si>
    <t>Total Power Required for SWP Receipts -kWh</t>
  </si>
  <si>
    <t>O'Neill</t>
  </si>
  <si>
    <t>Mojave Valley</t>
  </si>
  <si>
    <t>SWP receipts from latest WSO current trend demands net of flex storage withdrawal</t>
  </si>
  <si>
    <t>Total Costs  (DWR CY 2015 SOC)</t>
  </si>
  <si>
    <t>EB from 12E</t>
  </si>
  <si>
    <t>CY 2016 SOC 
 Water 
Receipts**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</si>
</sst>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mmmm\-yy"/>
  </numFmts>
  <fonts count="11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1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1" xfId="0" applyFont="1" applyBorder="1"/>
    <xf numFmtId="0" fontId="2" fillId="0" borderId="4" xfId="0" applyFont="1" applyBorder="1"/>
    <xf numFmtId="164" fontId="0" fillId="0" borderId="0" xfId="0" applyNumberFormat="1" applyBorder="1"/>
    <xf numFmtId="0" fontId="2" fillId="0" borderId="0" xfId="0" applyFont="1" applyBorder="1"/>
    <xf numFmtId="2" fontId="0" fillId="0" borderId="0" xfId="0" applyNumberFormat="1" applyBorder="1" applyAlignment="1">
      <alignment horizontal="center"/>
    </xf>
    <xf numFmtId="43" fontId="0" fillId="0" borderId="0" xfId="0" applyNumberFormat="1" applyBorder="1" applyAlignment="1">
      <alignment horizontal="center"/>
    </xf>
    <xf numFmtId="0" fontId="0" fillId="0" borderId="0" xfId="0" applyAlignment="1"/>
    <xf numFmtId="9" fontId="4" fillId="0" borderId="0" xfId="3" applyFont="1" applyBorder="1" applyAlignment="1">
      <alignment horizontal="center"/>
    </xf>
    <xf numFmtId="0" fontId="4" fillId="0" borderId="6" xfId="0" applyFont="1" applyBorder="1"/>
    <xf numFmtId="164" fontId="1" fillId="0" borderId="0" xfId="1" applyNumberFormat="1" applyBorder="1" applyAlignment="1">
      <alignment horizontal="center"/>
    </xf>
    <xf numFmtId="164" fontId="1" fillId="0" borderId="0" xfId="1" applyNumberFormat="1" applyBorder="1"/>
    <xf numFmtId="164" fontId="1" fillId="0" borderId="7" xfId="1" applyNumberFormat="1" applyBorder="1"/>
    <xf numFmtId="9" fontId="1" fillId="0" borderId="7" xfId="3" applyBorder="1"/>
    <xf numFmtId="164" fontId="1" fillId="0" borderId="9" xfId="1" applyNumberFormat="1" applyBorder="1"/>
    <xf numFmtId="2" fontId="5" fillId="0" borderId="0" xfId="0" applyNumberFormat="1" applyFont="1" applyBorder="1" applyAlignment="1">
      <alignment horizontal="center"/>
    </xf>
    <xf numFmtId="0" fontId="6" fillId="2" borderId="1" xfId="0" applyFont="1" applyFill="1" applyBorder="1"/>
    <xf numFmtId="166" fontId="6" fillId="2" borderId="2" xfId="0" applyNumberFormat="1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3" fillId="0" borderId="4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8" fontId="0" fillId="0" borderId="0" xfId="0" applyNumberFormat="1" applyBorder="1"/>
    <xf numFmtId="8" fontId="0" fillId="0" borderId="5" xfId="0" applyNumberFormat="1" applyBorder="1"/>
    <xf numFmtId="164" fontId="8" fillId="0" borderId="10" xfId="1" applyNumberFormat="1" applyFont="1" applyBorder="1" applyAlignment="1">
      <alignment horizontal="center"/>
    </xf>
    <xf numFmtId="0" fontId="0" fillId="0" borderId="10" xfId="0" applyBorder="1"/>
    <xf numFmtId="164" fontId="0" fillId="0" borderId="10" xfId="0" applyNumberFormat="1" applyBorder="1"/>
    <xf numFmtId="164" fontId="1" fillId="0" borderId="0" xfId="1" applyNumberFormat="1" applyBorder="1" applyAlignment="1">
      <alignment horizontal="right"/>
    </xf>
    <xf numFmtId="41" fontId="9" fillId="0" borderId="0" xfId="0" applyNumberFormat="1" applyFont="1" applyBorder="1" applyAlignment="1">
      <alignment horizontal="right"/>
    </xf>
    <xf numFmtId="164" fontId="9" fillId="0" borderId="10" xfId="1" applyNumberFormat="1" applyFont="1" applyBorder="1"/>
    <xf numFmtId="164" fontId="9" fillId="0" borderId="0" xfId="1" applyNumberFormat="1" applyFont="1" applyBorder="1"/>
    <xf numFmtId="2" fontId="9" fillId="0" borderId="5" xfId="0" applyNumberFormat="1" applyFont="1" applyBorder="1"/>
    <xf numFmtId="41" fontId="10" fillId="0" borderId="0" xfId="0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2" fontId="8" fillId="0" borderId="0" xfId="0" applyNumberFormat="1" applyFont="1" applyBorder="1" applyAlignment="1">
      <alignment horizontal="center"/>
    </xf>
    <xf numFmtId="0" fontId="0" fillId="0" borderId="0" xfId="0" quotePrefix="1" applyBorder="1"/>
    <xf numFmtId="165" fontId="10" fillId="0" borderId="0" xfId="2" applyNumberFormat="1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/>
    <xf numFmtId="3" fontId="0" fillId="0" borderId="0" xfId="0" applyNumberFormat="1"/>
    <xf numFmtId="164" fontId="0" fillId="0" borderId="0" xfId="0" applyNumberFormat="1"/>
    <xf numFmtId="43" fontId="0" fillId="0" borderId="0" xfId="0" applyNumberFormat="1"/>
    <xf numFmtId="9" fontId="1" fillId="0" borderId="0" xfId="3" applyBorder="1" applyAlignment="1">
      <alignment horizontal="left"/>
    </xf>
    <xf numFmtId="0" fontId="1" fillId="0" borderId="0" xfId="0" applyFont="1" applyFill="1" applyBorder="1"/>
    <xf numFmtId="2" fontId="8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2"/>
  <sheetViews>
    <sheetView tabSelected="1" topLeftCell="A3" workbookViewId="0">
      <selection activeCell="H4" sqref="H4:H6"/>
    </sheetView>
  </sheetViews>
  <sheetFormatPr defaultRowHeight="12.75" x14ac:dyDescent="0.2"/>
  <cols>
    <col min="2" max="2" width="11.85546875" customWidth="1"/>
    <col min="3" max="3" width="11.28515625" customWidth="1"/>
    <col min="4" max="4" width="12.5703125" customWidth="1"/>
    <col min="5" max="5" width="12.28515625" customWidth="1"/>
    <col min="6" max="6" width="14" bestFit="1" customWidth="1"/>
    <col min="7" max="7" width="12.85546875" customWidth="1"/>
    <col min="9" max="9" width="2.140625" customWidth="1"/>
    <col min="18" max="18" width="7.85546875" customWidth="1"/>
  </cols>
  <sheetData>
    <row r="1" spans="1:21" x14ac:dyDescent="0.2">
      <c r="A1" s="32" t="s">
        <v>24</v>
      </c>
      <c r="B1" s="33">
        <v>42222</v>
      </c>
      <c r="C1" s="34"/>
      <c r="D1" s="34"/>
      <c r="E1" s="34"/>
      <c r="F1" s="34"/>
      <c r="G1" s="34"/>
      <c r="H1" s="35"/>
      <c r="J1" s="37" t="s">
        <v>19</v>
      </c>
      <c r="K1" s="34"/>
      <c r="L1" s="34"/>
      <c r="M1" s="34"/>
      <c r="N1" s="34"/>
      <c r="O1" s="34"/>
      <c r="P1" s="34"/>
      <c r="Q1" s="34"/>
      <c r="R1" s="35"/>
    </row>
    <row r="2" spans="1:21" ht="51.75" customHeight="1" x14ac:dyDescent="0.2">
      <c r="A2" s="5"/>
      <c r="B2" s="6"/>
      <c r="C2" s="7" t="s">
        <v>7</v>
      </c>
      <c r="D2" s="7" t="s">
        <v>20</v>
      </c>
      <c r="E2" s="56" t="s">
        <v>43</v>
      </c>
      <c r="F2" s="7"/>
      <c r="G2" s="7" t="s">
        <v>21</v>
      </c>
      <c r="H2" s="8" t="s">
        <v>11</v>
      </c>
      <c r="I2" s="1"/>
      <c r="J2" s="9"/>
      <c r="K2" s="6"/>
      <c r="L2" s="10"/>
      <c r="M2" s="10"/>
      <c r="N2" s="10"/>
      <c r="O2" s="10"/>
      <c r="P2" s="10"/>
      <c r="Q2" s="10"/>
      <c r="R2" s="13"/>
    </row>
    <row r="3" spans="1:21" x14ac:dyDescent="0.2">
      <c r="A3" s="9"/>
      <c r="B3" s="10"/>
      <c r="C3" s="11" t="s">
        <v>0</v>
      </c>
      <c r="D3" s="6"/>
      <c r="E3" s="11" t="s">
        <v>0</v>
      </c>
      <c r="F3" s="11"/>
      <c r="G3" s="11" t="s">
        <v>2</v>
      </c>
      <c r="H3" s="12" t="s">
        <v>8</v>
      </c>
      <c r="I3" s="23"/>
      <c r="J3" s="9"/>
      <c r="K3" s="10"/>
      <c r="L3" s="10"/>
      <c r="M3" s="10"/>
      <c r="N3" s="10"/>
      <c r="O3" s="10"/>
      <c r="P3" s="10"/>
      <c r="Q3" s="10"/>
      <c r="R3" s="13"/>
    </row>
    <row r="4" spans="1:21" x14ac:dyDescent="0.2">
      <c r="A4" s="9"/>
      <c r="B4" s="10" t="s">
        <v>38</v>
      </c>
      <c r="C4" s="11"/>
      <c r="D4" s="6"/>
      <c r="E4" s="45">
        <v>0</v>
      </c>
      <c r="F4" s="11"/>
      <c r="G4" s="11"/>
      <c r="H4" s="48"/>
      <c r="I4" s="23"/>
      <c r="J4" s="36"/>
      <c r="K4" s="10"/>
      <c r="L4" s="10"/>
      <c r="M4" s="10"/>
      <c r="N4" s="10"/>
      <c r="O4" s="10"/>
      <c r="P4" s="10"/>
      <c r="Q4" s="10"/>
      <c r="R4" s="13"/>
    </row>
    <row r="5" spans="1:21" x14ac:dyDescent="0.2">
      <c r="A5" s="9"/>
      <c r="B5" s="10" t="s">
        <v>27</v>
      </c>
      <c r="C5" s="10"/>
      <c r="E5" s="45">
        <v>0</v>
      </c>
      <c r="F5" s="11"/>
      <c r="G5" s="11"/>
      <c r="H5" s="48"/>
      <c r="J5" s="54"/>
      <c r="K5" s="10"/>
      <c r="L5" s="10"/>
      <c r="M5" s="10"/>
      <c r="N5" s="10"/>
      <c r="O5" s="10"/>
      <c r="P5" s="10"/>
      <c r="Q5" s="10"/>
      <c r="R5" s="13"/>
    </row>
    <row r="6" spans="1:21" x14ac:dyDescent="0.2">
      <c r="A6" s="9"/>
      <c r="B6" s="10" t="s">
        <v>39</v>
      </c>
      <c r="C6" s="10"/>
      <c r="E6" s="45">
        <v>0</v>
      </c>
      <c r="F6" s="11"/>
      <c r="G6" s="11"/>
      <c r="H6" s="48"/>
      <c r="J6" s="54"/>
      <c r="K6" s="10"/>
      <c r="L6" s="10"/>
      <c r="M6" s="10"/>
      <c r="N6" s="10"/>
      <c r="O6" s="10"/>
      <c r="P6" s="10"/>
      <c r="Q6" s="10"/>
      <c r="R6" s="13"/>
      <c r="T6" s="59"/>
    </row>
    <row r="7" spans="1:21" x14ac:dyDescent="0.2">
      <c r="A7" s="9"/>
      <c r="B7" s="10" t="s">
        <v>3</v>
      </c>
      <c r="C7" s="10"/>
      <c r="D7" s="10"/>
      <c r="E7" s="45">
        <v>394600</v>
      </c>
      <c r="F7" s="26"/>
      <c r="G7" s="10"/>
      <c r="H7" s="48">
        <v>194</v>
      </c>
      <c r="J7" s="54"/>
      <c r="K7" s="10"/>
      <c r="L7" s="10"/>
      <c r="M7" s="10"/>
      <c r="N7" s="10"/>
      <c r="O7" s="10"/>
      <c r="P7" s="10"/>
      <c r="Q7" s="10"/>
      <c r="R7" s="13"/>
    </row>
    <row r="8" spans="1:21" x14ac:dyDescent="0.2">
      <c r="A8" s="9"/>
      <c r="B8" s="10" t="s">
        <v>4</v>
      </c>
      <c r="C8" s="10"/>
      <c r="D8" s="10"/>
      <c r="E8" s="45">
        <v>454250</v>
      </c>
      <c r="F8" s="61"/>
      <c r="G8" s="10"/>
      <c r="H8" s="48">
        <v>185</v>
      </c>
      <c r="J8" s="54"/>
      <c r="K8" s="10"/>
      <c r="L8" s="10"/>
      <c r="M8" s="10"/>
      <c r="N8" s="10"/>
      <c r="O8" s="10"/>
      <c r="P8" s="10"/>
      <c r="Q8" s="10"/>
      <c r="R8" s="13"/>
      <c r="U8" s="60"/>
    </row>
    <row r="9" spans="1:21" x14ac:dyDescent="0.2">
      <c r="A9" s="9"/>
      <c r="B9" s="10" t="s">
        <v>5</v>
      </c>
      <c r="C9" s="27">
        <v>1911500</v>
      </c>
      <c r="D9" s="24"/>
      <c r="E9" s="46">
        <f>SUM(E4:E8)</f>
        <v>848850</v>
      </c>
      <c r="F9" s="19"/>
      <c r="G9" s="47">
        <v>9948000</v>
      </c>
      <c r="H9" s="13"/>
      <c r="J9" s="54"/>
      <c r="K9" s="52"/>
      <c r="L9" s="10"/>
      <c r="M9" s="10"/>
      <c r="N9" s="10"/>
      <c r="O9" s="10"/>
      <c r="P9" s="10"/>
      <c r="Q9" s="10"/>
      <c r="R9" s="13"/>
    </row>
    <row r="10" spans="1:21" ht="13.5" thickBot="1" x14ac:dyDescent="0.25">
      <c r="A10" s="25" t="s">
        <v>25</v>
      </c>
      <c r="B10" s="15"/>
      <c r="C10" s="28"/>
      <c r="D10" s="29"/>
      <c r="E10" s="28"/>
      <c r="F10" s="15"/>
      <c r="G10" s="28"/>
      <c r="H10" s="16"/>
      <c r="J10" s="55"/>
      <c r="K10" s="15"/>
      <c r="L10" s="15"/>
      <c r="M10" s="15"/>
      <c r="N10" s="15"/>
      <c r="O10" s="15"/>
      <c r="P10" s="15"/>
      <c r="Q10" s="15"/>
      <c r="R10" s="16"/>
    </row>
    <row r="11" spans="1:21" ht="13.5" thickBot="1" x14ac:dyDescent="0.25"/>
    <row r="12" spans="1:21" x14ac:dyDescent="0.2">
      <c r="A12" s="17" t="s">
        <v>23</v>
      </c>
      <c r="B12" s="3"/>
      <c r="C12" s="3"/>
      <c r="D12" s="3"/>
      <c r="E12" s="3"/>
      <c r="F12" s="3"/>
      <c r="G12" s="3"/>
      <c r="H12" s="4"/>
      <c r="J12" s="2"/>
      <c r="K12" s="3"/>
      <c r="L12" s="3"/>
      <c r="M12" s="3"/>
      <c r="N12" s="3"/>
      <c r="O12" s="3"/>
      <c r="P12" s="3"/>
      <c r="Q12" s="3"/>
      <c r="R12" s="4"/>
    </row>
    <row r="13" spans="1:21" x14ac:dyDescent="0.2">
      <c r="A13" s="9"/>
      <c r="B13" s="10"/>
      <c r="C13" s="10"/>
      <c r="D13" s="10"/>
      <c r="E13" s="10"/>
      <c r="F13" s="19"/>
      <c r="G13" s="10"/>
      <c r="H13" s="13"/>
      <c r="J13" s="18" t="s">
        <v>13</v>
      </c>
      <c r="K13" s="10"/>
      <c r="L13" s="10"/>
      <c r="M13" s="10"/>
      <c r="N13" s="10"/>
      <c r="O13" s="10"/>
      <c r="P13" s="10"/>
      <c r="Q13" s="10"/>
      <c r="R13" s="13"/>
    </row>
    <row r="14" spans="1:21" x14ac:dyDescent="0.2">
      <c r="A14" s="18" t="s">
        <v>28</v>
      </c>
      <c r="B14" s="10"/>
      <c r="C14" s="10"/>
      <c r="D14" s="10"/>
      <c r="E14" s="10"/>
      <c r="F14" s="10"/>
      <c r="G14" s="10"/>
      <c r="H14" s="13"/>
      <c r="J14" s="9"/>
      <c r="K14" s="10"/>
      <c r="L14" s="10"/>
      <c r="M14" s="10"/>
      <c r="N14" s="10"/>
      <c r="O14" s="10"/>
      <c r="P14" s="10"/>
      <c r="Q14" s="10"/>
      <c r="R14" s="13"/>
    </row>
    <row r="15" spans="1:21" ht="38.25" x14ac:dyDescent="0.2">
      <c r="A15" s="9"/>
      <c r="B15" s="10"/>
      <c r="C15" s="10"/>
      <c r="D15" s="10"/>
      <c r="E15" s="7" t="s">
        <v>26</v>
      </c>
      <c r="F15" s="10"/>
      <c r="G15" s="10"/>
      <c r="H15" s="13"/>
      <c r="J15" s="9" t="s">
        <v>22</v>
      </c>
      <c r="K15" s="10"/>
      <c r="L15" s="10"/>
      <c r="M15" s="10"/>
      <c r="N15" s="10"/>
      <c r="O15" s="10"/>
      <c r="P15" s="10"/>
      <c r="Q15" s="10"/>
      <c r="R15" s="13"/>
    </row>
    <row r="16" spans="1:21" x14ac:dyDescent="0.2">
      <c r="A16" s="9"/>
      <c r="B16" s="10"/>
      <c r="C16" s="10"/>
      <c r="D16" s="11" t="s">
        <v>0</v>
      </c>
      <c r="E16" s="11" t="s">
        <v>6</v>
      </c>
      <c r="F16" s="11" t="s">
        <v>1</v>
      </c>
      <c r="G16" s="10"/>
      <c r="H16" s="13"/>
      <c r="J16" s="9" t="s">
        <v>18</v>
      </c>
      <c r="K16" s="10"/>
      <c r="L16" s="10"/>
      <c r="M16" s="10"/>
      <c r="N16" s="10"/>
      <c r="O16" s="10"/>
      <c r="P16" s="10"/>
      <c r="Q16" s="10"/>
      <c r="R16" s="13"/>
    </row>
    <row r="17" spans="1:22" x14ac:dyDescent="0.2">
      <c r="A17" s="9"/>
      <c r="B17" s="10" t="s">
        <v>38</v>
      </c>
      <c r="C17" s="10"/>
      <c r="D17" s="49">
        <f>E4</f>
        <v>0</v>
      </c>
      <c r="E17" s="50">
        <v>296</v>
      </c>
      <c r="F17" s="27">
        <f>E17*D17</f>
        <v>0</v>
      </c>
      <c r="G17" s="10"/>
      <c r="H17" s="13"/>
      <c r="J17" s="9" t="s">
        <v>35</v>
      </c>
      <c r="K17" s="10"/>
      <c r="L17" s="10"/>
      <c r="M17" s="10"/>
      <c r="N17" s="10"/>
      <c r="O17" s="10"/>
      <c r="P17" s="10"/>
      <c r="Q17" s="10"/>
      <c r="R17" s="13"/>
    </row>
    <row r="18" spans="1:22" x14ac:dyDescent="0.2">
      <c r="A18" s="9"/>
      <c r="B18" s="10" t="s">
        <v>27</v>
      </c>
      <c r="C18" s="10"/>
      <c r="D18" s="49">
        <f>E5</f>
        <v>0</v>
      </c>
      <c r="E18" s="50">
        <v>434</v>
      </c>
      <c r="F18" s="27">
        <f>E18*D18</f>
        <v>0</v>
      </c>
      <c r="G18" s="10"/>
      <c r="H18" s="13"/>
      <c r="J18" s="9" t="s">
        <v>14</v>
      </c>
      <c r="K18" s="10"/>
      <c r="L18" s="10"/>
      <c r="M18" s="10"/>
      <c r="N18" s="10"/>
      <c r="O18" s="10"/>
      <c r="P18" s="10"/>
      <c r="Q18" s="10"/>
      <c r="R18" s="13"/>
    </row>
    <row r="19" spans="1:22" x14ac:dyDescent="0.2">
      <c r="A19" s="9"/>
      <c r="B19" s="10" t="s">
        <v>39</v>
      </c>
      <c r="C19" s="10"/>
      <c r="D19" s="49">
        <f>E6</f>
        <v>0</v>
      </c>
      <c r="E19" s="44">
        <v>4549</v>
      </c>
      <c r="F19" s="27">
        <f>E19*D19</f>
        <v>0</v>
      </c>
      <c r="G19" s="10"/>
      <c r="H19" s="13"/>
      <c r="J19" s="9"/>
      <c r="K19" s="10"/>
      <c r="L19" s="10"/>
      <c r="M19" s="10"/>
      <c r="N19" s="10"/>
      <c r="O19" s="10"/>
      <c r="P19" s="10"/>
      <c r="Q19" s="10"/>
      <c r="R19" s="13"/>
      <c r="V19" s="58"/>
    </row>
    <row r="20" spans="1:22" x14ac:dyDescent="0.2">
      <c r="A20" s="9"/>
      <c r="B20" s="10" t="s">
        <v>3</v>
      </c>
      <c r="C20" s="10"/>
      <c r="D20" s="49">
        <f>E7</f>
        <v>394600</v>
      </c>
      <c r="E20" s="44">
        <v>4549</v>
      </c>
      <c r="F20" s="27">
        <f>E20*D20</f>
        <v>1795035400</v>
      </c>
      <c r="G20" s="10"/>
      <c r="H20" s="13"/>
      <c r="J20" s="54" t="s">
        <v>40</v>
      </c>
      <c r="K20" s="10"/>
      <c r="L20" s="10"/>
      <c r="M20" s="10"/>
      <c r="N20" s="10"/>
      <c r="O20" s="10"/>
      <c r="P20" s="10"/>
      <c r="Q20" s="10"/>
      <c r="R20" s="13"/>
    </row>
    <row r="21" spans="1:22" x14ac:dyDescent="0.2">
      <c r="A21" s="9"/>
      <c r="B21" s="10" t="s">
        <v>4</v>
      </c>
      <c r="C21" s="10"/>
      <c r="D21" s="49">
        <f>E8</f>
        <v>454250</v>
      </c>
      <c r="E21" s="44">
        <v>4126</v>
      </c>
      <c r="F21" s="30">
        <f>E21*D21</f>
        <v>1874235500</v>
      </c>
      <c r="G21" s="10"/>
      <c r="H21" s="13"/>
      <c r="J21" s="9" t="s">
        <v>16</v>
      </c>
      <c r="K21" s="10"/>
      <c r="L21" s="10"/>
      <c r="M21" s="10"/>
      <c r="N21" s="10"/>
      <c r="O21" s="10"/>
      <c r="P21" s="10"/>
      <c r="Q21" s="10"/>
      <c r="R21" s="13"/>
    </row>
    <row r="22" spans="1:22" x14ac:dyDescent="0.2">
      <c r="A22" s="9"/>
      <c r="B22" s="10" t="s">
        <v>5</v>
      </c>
      <c r="C22" s="10"/>
      <c r="D22" s="41">
        <f>SUM(D17:D21)</f>
        <v>848850</v>
      </c>
      <c r="E22" s="10"/>
      <c r="F22" s="43">
        <f>SUM(F17:F21)</f>
        <v>3669270900</v>
      </c>
      <c r="G22" s="10"/>
      <c r="H22" s="13"/>
      <c r="J22" s="9"/>
      <c r="K22" s="10"/>
      <c r="L22" s="10"/>
      <c r="M22" s="10"/>
      <c r="N22" s="10"/>
      <c r="O22" s="10"/>
      <c r="P22" s="10"/>
      <c r="Q22" s="10"/>
      <c r="R22" s="13"/>
    </row>
    <row r="23" spans="1:22" x14ac:dyDescent="0.2">
      <c r="A23" s="9"/>
      <c r="B23" s="10"/>
      <c r="C23" s="10"/>
      <c r="D23" s="10"/>
      <c r="E23" s="10"/>
      <c r="F23" s="10"/>
      <c r="G23" s="10"/>
      <c r="H23" s="13"/>
      <c r="J23" s="9"/>
      <c r="K23" s="10"/>
      <c r="L23" s="10"/>
      <c r="M23" s="10"/>
      <c r="N23" s="10"/>
      <c r="O23" s="10"/>
      <c r="P23" s="10"/>
      <c r="Q23" s="10"/>
      <c r="R23" s="13"/>
    </row>
    <row r="24" spans="1:22" x14ac:dyDescent="0.2">
      <c r="A24" s="18" t="s">
        <v>29</v>
      </c>
      <c r="B24" s="10"/>
      <c r="C24" s="10"/>
      <c r="D24" s="10"/>
      <c r="E24" s="10"/>
      <c r="F24" s="10"/>
      <c r="G24" s="10"/>
      <c r="H24" s="13"/>
      <c r="J24" s="18" t="s">
        <v>15</v>
      </c>
      <c r="K24" s="10"/>
      <c r="L24" s="10"/>
      <c r="M24" s="10"/>
      <c r="N24" s="10"/>
      <c r="O24" s="10"/>
      <c r="P24" s="10"/>
      <c r="Q24" s="10"/>
      <c r="R24" s="13"/>
    </row>
    <row r="25" spans="1:22" x14ac:dyDescent="0.2">
      <c r="A25" s="9"/>
      <c r="B25" s="10"/>
      <c r="C25" s="10"/>
      <c r="D25" s="10"/>
      <c r="E25" s="10"/>
      <c r="F25" s="10"/>
      <c r="G25" s="10"/>
      <c r="H25" s="13"/>
      <c r="J25" s="9" t="s">
        <v>34</v>
      </c>
      <c r="K25" s="10"/>
      <c r="L25" s="10"/>
      <c r="M25" s="10"/>
      <c r="N25" s="10"/>
      <c r="O25" s="10"/>
      <c r="P25" s="10"/>
      <c r="Q25" s="10"/>
      <c r="R25" s="13"/>
    </row>
    <row r="26" spans="1:22" x14ac:dyDescent="0.2">
      <c r="A26" s="9"/>
      <c r="B26" s="57" t="s">
        <v>41</v>
      </c>
      <c r="C26" s="10"/>
      <c r="D26" s="10"/>
      <c r="E26" s="10"/>
      <c r="F26" s="53">
        <f>G9</f>
        <v>9948000</v>
      </c>
      <c r="G26" s="10"/>
      <c r="H26" s="13"/>
      <c r="J26" s="9"/>
      <c r="K26" s="10"/>
      <c r="L26" s="10"/>
      <c r="M26" s="10"/>
      <c r="N26" s="10"/>
      <c r="O26" s="10"/>
      <c r="P26" s="10"/>
      <c r="Q26" s="10"/>
      <c r="R26" s="13"/>
    </row>
    <row r="27" spans="1:22" x14ac:dyDescent="0.2">
      <c r="A27" s="9"/>
      <c r="B27" s="10" t="s">
        <v>37</v>
      </c>
      <c r="C27" s="10"/>
      <c r="D27" s="10"/>
      <c r="E27" s="10"/>
      <c r="F27" s="27">
        <f>F22</f>
        <v>3669270900</v>
      </c>
      <c r="G27" s="10"/>
      <c r="H27" s="13"/>
      <c r="J27" s="9"/>
      <c r="K27" s="10"/>
      <c r="L27" s="10"/>
      <c r="M27" s="10"/>
      <c r="N27" s="10"/>
      <c r="O27" s="10"/>
      <c r="P27" s="10"/>
      <c r="Q27" s="10"/>
      <c r="R27" s="13"/>
    </row>
    <row r="28" spans="1:22" x14ac:dyDescent="0.2">
      <c r="A28" s="9"/>
      <c r="B28" s="10" t="s">
        <v>9</v>
      </c>
      <c r="C28" s="10"/>
      <c r="D28" s="10"/>
      <c r="E28" s="10"/>
      <c r="F28" s="42">
        <f>F26/F27</f>
        <v>2.7111653162485224E-3</v>
      </c>
      <c r="G28" s="10"/>
      <c r="H28" s="13"/>
      <c r="J28" s="9"/>
      <c r="K28" s="10"/>
      <c r="L28" s="10"/>
      <c r="M28" s="10"/>
      <c r="N28" s="10"/>
      <c r="O28" s="10"/>
      <c r="P28" s="10"/>
      <c r="Q28" s="10"/>
      <c r="R28" s="13"/>
    </row>
    <row r="29" spans="1:22" x14ac:dyDescent="0.2">
      <c r="A29" s="9"/>
      <c r="B29" s="10"/>
      <c r="C29" s="10"/>
      <c r="D29" s="10"/>
      <c r="E29" s="10"/>
      <c r="F29" s="10"/>
      <c r="G29" s="10"/>
      <c r="H29" s="13"/>
      <c r="J29" s="9"/>
      <c r="K29" s="10"/>
      <c r="L29" s="10"/>
      <c r="M29" s="10"/>
      <c r="N29" s="10"/>
      <c r="O29" s="10"/>
      <c r="P29" s="10"/>
      <c r="Q29" s="10"/>
      <c r="R29" s="13"/>
    </row>
    <row r="30" spans="1:22" x14ac:dyDescent="0.2">
      <c r="A30" s="18" t="s">
        <v>30</v>
      </c>
      <c r="B30" s="10"/>
      <c r="C30" s="10"/>
      <c r="D30" s="10"/>
      <c r="E30" s="10"/>
      <c r="F30" s="10"/>
      <c r="G30" s="10"/>
      <c r="H30" s="13"/>
      <c r="J30" s="9" t="s">
        <v>33</v>
      </c>
      <c r="K30" s="10"/>
      <c r="L30" s="10"/>
      <c r="M30" s="10"/>
      <c r="N30" s="10"/>
      <c r="O30" s="10"/>
      <c r="P30" s="10"/>
      <c r="Q30" s="10"/>
      <c r="R30" s="13"/>
    </row>
    <row r="31" spans="1:22" ht="28.5" customHeight="1" x14ac:dyDescent="0.2">
      <c r="A31" s="9"/>
      <c r="B31" s="10"/>
      <c r="C31" s="10"/>
      <c r="D31" s="10"/>
      <c r="E31" s="10"/>
      <c r="F31" s="10"/>
      <c r="G31" s="10"/>
      <c r="H31" s="13"/>
      <c r="J31" s="9"/>
      <c r="K31" s="10"/>
      <c r="L31" s="10"/>
      <c r="M31" s="10"/>
      <c r="N31" s="10"/>
      <c r="O31" s="10"/>
      <c r="P31" s="10"/>
      <c r="Q31" s="10"/>
      <c r="R31" s="13"/>
    </row>
    <row r="32" spans="1:22" x14ac:dyDescent="0.2">
      <c r="A32" s="9"/>
      <c r="B32" s="10"/>
      <c r="C32" s="11" t="s">
        <v>6</v>
      </c>
      <c r="D32" s="20" t="s">
        <v>9</v>
      </c>
      <c r="E32" s="11" t="s">
        <v>8</v>
      </c>
      <c r="F32" s="10"/>
      <c r="G32" s="10"/>
      <c r="H32" s="13"/>
      <c r="J32" s="9"/>
      <c r="K32" s="10"/>
      <c r="L32" s="10"/>
      <c r="M32" s="10"/>
      <c r="N32" s="10"/>
      <c r="O32" s="10"/>
      <c r="P32" s="10"/>
      <c r="Q32" s="10"/>
      <c r="R32" s="13"/>
    </row>
    <row r="33" spans="1:18" x14ac:dyDescent="0.2">
      <c r="A33" s="9"/>
      <c r="B33" s="10" t="s">
        <v>3</v>
      </c>
      <c r="C33" s="27">
        <f>E20</f>
        <v>4549</v>
      </c>
      <c r="D33" s="10">
        <f>F28</f>
        <v>2.7111653162485224E-3</v>
      </c>
      <c r="E33" s="22">
        <f>C33*D33</f>
        <v>12.333091023614529</v>
      </c>
      <c r="F33" s="10"/>
      <c r="G33" s="10"/>
      <c r="H33" s="13"/>
      <c r="J33" s="9"/>
      <c r="K33" s="10"/>
      <c r="L33" s="10"/>
      <c r="M33" s="10"/>
      <c r="N33" s="10"/>
      <c r="O33" s="10"/>
      <c r="P33" s="10"/>
      <c r="Q33" s="10"/>
      <c r="R33" s="13"/>
    </row>
    <row r="34" spans="1:18" x14ac:dyDescent="0.2">
      <c r="A34" s="9"/>
      <c r="B34" s="10" t="s">
        <v>4</v>
      </c>
      <c r="C34" s="27">
        <f>E21</f>
        <v>4126</v>
      </c>
      <c r="D34" s="10">
        <f>F28</f>
        <v>2.7111653162485224E-3</v>
      </c>
      <c r="E34" s="22">
        <f>C34*D34</f>
        <v>11.186268094841402</v>
      </c>
      <c r="F34" s="10"/>
      <c r="G34" s="10"/>
      <c r="H34" s="13"/>
      <c r="J34" s="9"/>
      <c r="K34" s="10"/>
      <c r="L34" s="10"/>
      <c r="M34" s="10"/>
      <c r="N34" s="10"/>
      <c r="O34" s="10"/>
      <c r="P34" s="10"/>
      <c r="Q34" s="10"/>
      <c r="R34" s="13"/>
    </row>
    <row r="35" spans="1:18" x14ac:dyDescent="0.2">
      <c r="A35" s="9"/>
      <c r="B35" s="10"/>
      <c r="C35" s="10"/>
      <c r="D35" s="10"/>
      <c r="E35" s="10"/>
      <c r="F35" s="10"/>
      <c r="G35" s="10"/>
      <c r="H35" s="13"/>
      <c r="J35" s="9"/>
      <c r="K35" s="10"/>
      <c r="L35" s="10"/>
      <c r="M35" s="10"/>
      <c r="N35" s="10"/>
      <c r="O35" s="10"/>
      <c r="P35" s="10"/>
      <c r="Q35" s="10"/>
      <c r="R35" s="13"/>
    </row>
    <row r="36" spans="1:18" x14ac:dyDescent="0.2">
      <c r="A36" s="18" t="s">
        <v>31</v>
      </c>
      <c r="B36" s="10"/>
      <c r="C36" s="10"/>
      <c r="D36" s="10"/>
      <c r="E36" s="10"/>
      <c r="F36" s="10"/>
      <c r="G36" s="10"/>
      <c r="H36" s="13"/>
      <c r="J36" s="18" t="s">
        <v>17</v>
      </c>
      <c r="K36" s="10"/>
      <c r="L36" s="10"/>
      <c r="M36" s="10"/>
      <c r="N36" s="10"/>
      <c r="O36" s="10"/>
      <c r="P36" s="10"/>
      <c r="Q36" s="10"/>
      <c r="R36" s="13"/>
    </row>
    <row r="37" spans="1:18" x14ac:dyDescent="0.2">
      <c r="A37" s="9"/>
      <c r="B37" s="10"/>
      <c r="C37" s="6" t="s">
        <v>36</v>
      </c>
      <c r="D37" s="6" t="s">
        <v>10</v>
      </c>
      <c r="E37" s="6" t="s">
        <v>5</v>
      </c>
      <c r="F37" s="38"/>
      <c r="G37" s="6"/>
      <c r="H37" s="13"/>
      <c r="J37" s="9" t="s">
        <v>32</v>
      </c>
      <c r="K37" s="10"/>
      <c r="L37" s="10"/>
      <c r="M37" s="10"/>
      <c r="N37" s="10"/>
      <c r="O37" s="10"/>
      <c r="P37" s="10"/>
      <c r="Q37" s="10"/>
      <c r="R37" s="13"/>
    </row>
    <row r="38" spans="1:18" x14ac:dyDescent="0.2">
      <c r="A38" s="9"/>
      <c r="B38" s="10"/>
      <c r="C38" s="11" t="s">
        <v>8</v>
      </c>
      <c r="D38" s="11" t="s">
        <v>8</v>
      </c>
      <c r="E38" s="11" t="s">
        <v>8</v>
      </c>
      <c r="F38" s="10"/>
      <c r="G38" s="11"/>
      <c r="H38" s="13"/>
      <c r="J38" s="9"/>
      <c r="K38" s="10"/>
      <c r="L38" s="10"/>
      <c r="M38" s="10"/>
      <c r="N38" s="10"/>
      <c r="O38" s="10"/>
      <c r="P38" s="10"/>
      <c r="Q38" s="10"/>
      <c r="R38" s="13"/>
    </row>
    <row r="39" spans="1:18" x14ac:dyDescent="0.2">
      <c r="A39" s="9"/>
      <c r="B39" s="10" t="s">
        <v>3</v>
      </c>
      <c r="C39" s="51">
        <f>H7</f>
        <v>194</v>
      </c>
      <c r="D39" s="21">
        <f>E33</f>
        <v>12.333091023614529</v>
      </c>
      <c r="E39" s="31">
        <f>SUM(C39:D39)</f>
        <v>206.33309102361454</v>
      </c>
      <c r="F39" s="39"/>
      <c r="G39" s="21"/>
      <c r="H39" s="40"/>
      <c r="J39" s="9"/>
      <c r="K39" s="10"/>
      <c r="L39" s="10"/>
      <c r="M39" s="10"/>
      <c r="N39" s="10"/>
      <c r="O39" s="10"/>
      <c r="P39" s="10"/>
      <c r="Q39" s="10"/>
      <c r="R39" s="13"/>
    </row>
    <row r="40" spans="1:18" x14ac:dyDescent="0.2">
      <c r="A40" s="9"/>
      <c r="B40" s="62" t="s">
        <v>42</v>
      </c>
      <c r="C40" s="63">
        <f>H7-H5</f>
        <v>194</v>
      </c>
      <c r="D40" s="64">
        <f>D39</f>
        <v>12.333091023614529</v>
      </c>
      <c r="E40" s="65">
        <f>SUM(C40:D40)</f>
        <v>206.33309102361454</v>
      </c>
      <c r="F40" s="39"/>
      <c r="G40" s="21"/>
      <c r="H40" s="40"/>
      <c r="J40" s="9"/>
      <c r="K40" s="10"/>
      <c r="L40" s="10"/>
      <c r="M40" s="10"/>
      <c r="N40" s="10"/>
      <c r="O40" s="10"/>
      <c r="P40" s="10"/>
      <c r="Q40" s="10"/>
      <c r="R40" s="13"/>
    </row>
    <row r="41" spans="1:18" x14ac:dyDescent="0.2">
      <c r="A41" s="9"/>
      <c r="B41" s="10" t="s">
        <v>4</v>
      </c>
      <c r="C41" s="51">
        <f>H8</f>
        <v>185</v>
      </c>
      <c r="D41" s="21">
        <f>E34</f>
        <v>11.186268094841402</v>
      </c>
      <c r="E41" s="31">
        <f>SUM(C41:D41)</f>
        <v>196.18626809484141</v>
      </c>
      <c r="F41" s="39"/>
      <c r="G41" s="21"/>
      <c r="H41" s="40"/>
      <c r="J41" s="9"/>
      <c r="K41" s="10"/>
      <c r="L41" s="10"/>
      <c r="M41" s="10"/>
      <c r="N41" s="10"/>
      <c r="O41" s="10"/>
      <c r="P41" s="10"/>
      <c r="Q41" s="10"/>
      <c r="R41" s="13"/>
    </row>
    <row r="42" spans="1:18" ht="13.5" thickBot="1" x14ac:dyDescent="0.25">
      <c r="A42" s="14" t="s">
        <v>12</v>
      </c>
      <c r="B42" s="15"/>
      <c r="C42" s="15"/>
      <c r="D42" s="15"/>
      <c r="E42" s="15"/>
      <c r="F42" s="15"/>
      <c r="G42" s="15"/>
      <c r="H42" s="16"/>
      <c r="J42" s="14"/>
      <c r="K42" s="15"/>
      <c r="L42" s="15"/>
      <c r="M42" s="15"/>
      <c r="N42" s="15"/>
      <c r="O42" s="15"/>
      <c r="P42" s="15"/>
      <c r="Q42" s="15"/>
      <c r="R42" s="16"/>
    </row>
  </sheetData>
  <pageMargins left="0.27" right="0.49" top="0.62" bottom="0.38" header="0.23" footer="0.17"/>
  <pageSetup scale="69" orientation="landscape" r:id="rId1"/>
  <headerFooter alignWithMargins="0">
    <oddHeader xml:space="preserve">&amp;CWater Resources Management - Imported Supply Unit
Estimated Power Rate for Planned State Water Project Receipts 
2015
</oddHeader>
    <oddFooter>&amp;Ls: swp/contract admin/power/&amp;F 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Misc Forecast Files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912BCB29-0B7C-4FF4-998E-94BC195429E5}"/>
</file>

<file path=customXml/itemProps2.xml><?xml version="1.0" encoding="utf-8"?>
<ds:datastoreItem xmlns:ds="http://schemas.openxmlformats.org/officeDocument/2006/customXml" ds:itemID="{0423B85A-BAB3-4513-B73C-94D697980F5F}"/>
</file>

<file path=customXml/itemProps3.xml><?xml version="1.0" encoding="utf-8"?>
<ds:datastoreItem xmlns:ds="http://schemas.openxmlformats.org/officeDocument/2006/customXml" ds:itemID="{779D6874-C9C5-4A94-9A10-3FADBDB826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2015</vt:lpstr>
      <vt:lpstr>'2015'!Print_Area</vt:lpstr>
    </vt:vector>
  </TitlesOfParts>
  <Company>Metropolitan Water District of Southern California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PwrRatefor2016-estd</dc:title>
  <dc:creator>David Reukema</dc:creator>
  <cp:lastModifiedBy>u07042</cp:lastModifiedBy>
  <cp:lastPrinted>2015-08-06T21:43:09Z</cp:lastPrinted>
  <dcterms:created xsi:type="dcterms:W3CDTF">2003-01-30T21:16:39Z</dcterms:created>
  <dcterms:modified xsi:type="dcterms:W3CDTF">2015-12-21T23:41:21Z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