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5.xml" ContentType="application/vnd.openxmlformats-officedocument.spreadsheetml.comment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7145" yWindow="420" windowWidth="37890" windowHeight="13425" activeTab="4"/>
  </bookViews>
  <sheets>
    <sheet name="Instructions" sheetId="4" r:id="rId1"/>
    <sheet name="ProjectList_new" sheetId="6" r:id="rId2"/>
    <sheet name="Step1" sheetId="8" r:id="rId3"/>
    <sheet name="Step2" sheetId="9" r:id="rId4"/>
    <sheet name="Step3" sheetId="10" r:id="rId5"/>
    <sheet name="Compared" sheetId="7" r:id="rId6"/>
    <sheet name="ProjectList_old" sheetId="5" r:id="rId7"/>
  </sheets>
  <calcPr calcId="145621" calcOnSave="0"/>
</workbook>
</file>

<file path=xl/calcChain.xml><?xml version="1.0" encoding="utf-8"?>
<calcChain xmlns="http://schemas.openxmlformats.org/spreadsheetml/2006/main">
  <c r="N30" i="9" l="1"/>
  <c r="L10" i="9"/>
  <c r="M10" i="9"/>
  <c r="O54" i="9"/>
  <c r="N54" i="9"/>
  <c r="M54" i="9"/>
  <c r="L54" i="9"/>
  <c r="O52" i="9"/>
  <c r="N52" i="9"/>
  <c r="M52" i="9"/>
  <c r="L52" i="9"/>
  <c r="O50" i="9"/>
  <c r="N50" i="9"/>
  <c r="M50" i="9"/>
  <c r="L50" i="9"/>
  <c r="O48" i="9"/>
  <c r="N48" i="9"/>
  <c r="M48" i="9"/>
  <c r="L48" i="9"/>
  <c r="O46" i="9"/>
  <c r="N46" i="9"/>
  <c r="M46" i="9"/>
  <c r="L46" i="9"/>
  <c r="O44" i="9"/>
  <c r="N44" i="9"/>
  <c r="M44" i="9"/>
  <c r="L44" i="9"/>
  <c r="O42" i="9"/>
  <c r="N42" i="9"/>
  <c r="M42" i="9"/>
  <c r="L42" i="9"/>
  <c r="O40" i="9"/>
  <c r="N40" i="9"/>
  <c r="M40" i="9"/>
  <c r="L40" i="9"/>
  <c r="O38" i="9"/>
  <c r="N38" i="9"/>
  <c r="M38" i="9"/>
  <c r="L38" i="9"/>
  <c r="O36" i="9"/>
  <c r="N36" i="9"/>
  <c r="M36" i="9"/>
  <c r="L36" i="9"/>
  <c r="O34" i="9"/>
  <c r="N34" i="9"/>
  <c r="M34" i="9"/>
  <c r="L34" i="9"/>
  <c r="O82" i="9"/>
  <c r="N82" i="9"/>
  <c r="M82" i="9"/>
  <c r="L82" i="9"/>
  <c r="O30" i="9"/>
  <c r="M30" i="9"/>
  <c r="L30" i="9"/>
  <c r="O28" i="9"/>
  <c r="N28" i="9"/>
  <c r="M28" i="9"/>
  <c r="L28" i="9"/>
  <c r="O26" i="9"/>
  <c r="N26" i="9"/>
  <c r="M26" i="9"/>
  <c r="L26" i="9"/>
  <c r="O24" i="9"/>
  <c r="N24" i="9"/>
  <c r="M24" i="9"/>
  <c r="L24" i="9"/>
  <c r="O22" i="9"/>
  <c r="N22" i="9"/>
  <c r="M22" i="9"/>
  <c r="L22" i="9"/>
  <c r="O20" i="9"/>
  <c r="N20" i="9"/>
  <c r="M20" i="9"/>
  <c r="L20" i="9"/>
  <c r="O18" i="9"/>
  <c r="N18" i="9"/>
  <c r="M18" i="9"/>
  <c r="L18" i="9"/>
  <c r="O16" i="9"/>
  <c r="N16" i="9"/>
  <c r="M16" i="9"/>
  <c r="L16" i="9"/>
  <c r="O14" i="9"/>
  <c r="N14" i="9"/>
  <c r="M14" i="9"/>
  <c r="L14" i="9"/>
  <c r="O12" i="9"/>
  <c r="N12" i="9"/>
  <c r="M12" i="9"/>
  <c r="L12" i="9"/>
  <c r="O10" i="9"/>
  <c r="N10" i="9"/>
  <c r="O47" i="9"/>
  <c r="N47" i="9"/>
  <c r="N45" i="9"/>
  <c r="N44" i="8"/>
  <c r="O46" i="8"/>
  <c r="N46" i="8"/>
  <c r="O98" i="7" l="1"/>
  <c r="N98" i="7"/>
  <c r="N97" i="7"/>
  <c r="N55" i="7"/>
  <c r="O57" i="7"/>
  <c r="N57" i="7"/>
  <c r="N22" i="6" l="1"/>
  <c r="O11" i="6"/>
  <c r="N11" i="6"/>
</calcChain>
</file>

<file path=xl/comments1.xml><?xml version="1.0" encoding="utf-8"?>
<comments xmlns="http://schemas.openxmlformats.org/spreadsheetml/2006/main">
  <authors>
    <author>Tu, Aimee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</commentList>
</comments>
</file>

<file path=xl/comments2.xml><?xml version="1.0" encoding="utf-8"?>
<comments xmlns="http://schemas.openxmlformats.org/spreadsheetml/2006/main">
  <authors>
    <author>Ti,Mike N</author>
    <author>Tu, Aimee</author>
  </authors>
  <commentList>
    <comment ref="K21" authorId="0">
      <text>
        <r>
          <rPr>
            <b/>
            <sz val="9"/>
            <color indexed="81"/>
            <rFont val="Tahoma"/>
            <family val="2"/>
          </rPr>
          <t>Ti,Mike N: 9/3/2015</t>
        </r>
        <r>
          <rPr>
            <sz val="9"/>
            <color indexed="81"/>
            <rFont val="Tahoma"/>
            <family val="2"/>
          </rPr>
          <t xml:space="preserve">
Formerly 5,000 TAF adjusted to 2,000 TAF to match barrier demand (LADWP's portion)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the status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Ti,Mike N: 9/9/2015</t>
        </r>
        <r>
          <rPr>
            <sz val="9"/>
            <color indexed="81"/>
            <rFont val="Tahoma"/>
            <family val="2"/>
          </rPr>
          <t xml:space="preserve">
Missing date - I entered 2025</t>
        </r>
      </text>
    </comment>
    <comment ref="C77" authorId="1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80" authorId="1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H81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the status</t>
        </r>
      </text>
    </comment>
  </commentList>
</comments>
</file>

<file path=xl/comments3.xml><?xml version="1.0" encoding="utf-8"?>
<comments xmlns="http://schemas.openxmlformats.org/spreadsheetml/2006/main">
  <authors>
    <author>Ti,Mike N</author>
    <author>Tu, Aimee</author>
  </authors>
  <commentList>
    <comment ref="K22" authorId="0">
      <text>
        <r>
          <rPr>
            <b/>
            <sz val="9"/>
            <color indexed="81"/>
            <rFont val="Tahoma"/>
            <family val="2"/>
          </rPr>
          <t>Ti,Mike N: 9/3/2015</t>
        </r>
        <r>
          <rPr>
            <sz val="9"/>
            <color indexed="81"/>
            <rFont val="Tahoma"/>
            <family val="2"/>
          </rPr>
          <t xml:space="preserve">
Formerly 5,000 TAF adjusted to 2,000 TAF to match barrier demand (LADWP's portion)</t>
        </r>
      </text>
    </comment>
    <comment ref="H44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the status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Ti,Mike N: 9/9/2015</t>
        </r>
        <r>
          <rPr>
            <sz val="9"/>
            <color indexed="81"/>
            <rFont val="Tahoma"/>
            <family val="2"/>
          </rPr>
          <t xml:space="preserve">
Missing date - I entered 2025</t>
        </r>
      </text>
    </comment>
    <comment ref="C78" authorId="1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81" authorId="1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H82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the status</t>
        </r>
      </text>
    </comment>
  </commentList>
</comments>
</file>

<file path=xl/comments4.xml><?xml version="1.0" encoding="utf-8"?>
<comments xmlns="http://schemas.openxmlformats.org/spreadsheetml/2006/main">
  <authors>
    <author>Ti,Mike N</author>
  </authors>
  <commentList>
    <comment ref="K15" authorId="0">
      <text>
        <r>
          <rPr>
            <b/>
            <sz val="9"/>
            <color indexed="81"/>
            <rFont val="Tahoma"/>
            <family val="2"/>
          </rPr>
          <t>Ti,Mike N: 9/3/2015</t>
        </r>
        <r>
          <rPr>
            <sz val="9"/>
            <color indexed="81"/>
            <rFont val="Tahoma"/>
            <family val="2"/>
          </rPr>
          <t xml:space="preserve">
Formerly 5,000 TAF adjusted to 2,000 TAF to match barrier demand (LADWP's portion)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updated online date that corresponds with the status</t>
        </r>
      </text>
    </comment>
    <comment ref="H33" authorId="0">
      <text>
        <r>
          <rPr>
            <b/>
            <sz val="9"/>
            <color indexed="81"/>
            <rFont val="Tahoma"/>
            <family val="2"/>
          </rPr>
          <t>Ti,Mike N: 9/9/2015</t>
        </r>
        <r>
          <rPr>
            <sz val="9"/>
            <color indexed="81"/>
            <rFont val="Tahoma"/>
            <family val="2"/>
          </rPr>
          <t xml:space="preserve">
Missing date - I entered 2025</t>
        </r>
      </text>
    </comment>
  </commentList>
</comments>
</file>

<file path=xl/comments5.xml><?xml version="1.0" encoding="utf-8"?>
<comments xmlns="http://schemas.openxmlformats.org/spreadsheetml/2006/main">
  <authors>
    <author>Tu, Aimee</author>
  </authors>
  <commentList>
    <comment ref="C20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116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  <comment ref="C118" authorId="0">
      <text>
        <r>
          <rPr>
            <b/>
            <sz val="9"/>
            <color indexed="81"/>
            <rFont val="Tahoma"/>
            <family val="2"/>
          </rPr>
          <t>Tu, Aimee:</t>
        </r>
        <r>
          <rPr>
            <sz val="9"/>
            <color indexed="81"/>
            <rFont val="Tahoma"/>
            <family val="2"/>
          </rPr>
          <t xml:space="preserve">
West Basin's Project - should be removed</t>
        </r>
      </text>
    </comment>
  </commentList>
</comments>
</file>

<file path=xl/sharedStrings.xml><?xml version="1.0" encoding="utf-8"?>
<sst xmlns="http://schemas.openxmlformats.org/spreadsheetml/2006/main" count="3152" uniqueCount="226">
  <si>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</si>
  <si>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</si>
  <si>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</si>
  <si>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</si>
  <si>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</si>
  <si>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</si>
  <si>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</si>
  <si>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</si>
  <si>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</si>
  <si>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</si>
  <si>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</si>
  <si>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</si>
  <si>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</si>
  <si>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</si>
  <si>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</si>
  <si>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</si>
  <si>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</si>
  <si>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</si>
  <si>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</si>
  <si>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</si>
  <si>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</si>
  <si>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</si>
  <si>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</si>
  <si>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</si>
  <si>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</si>
  <si>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</si>
  <si>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</si>
  <si>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</si>
  <si>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</si>
  <si>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</si>
  <si>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</si>
  <si>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</si>
  <si>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</si>
  <si>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</si>
  <si>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</si>
  <si>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</si>
  <si>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</si>
  <si>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</si>
  <si>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</si>
  <si>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</si>
  <si>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</si>
  <si>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</si>
  <si>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</si>
  <si>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</si>
  <si>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</si>
  <si>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</si>
  <si>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</si>
  <si>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</si>
  <si>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</si>
  <si>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</si>
  <si>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</si>
  <si>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</si>
  <si>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</si>
  <si>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</si>
  <si>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</si>
  <si>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</si>
  <si>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City of Los Angeles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</si>
  <si>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</si>
  <si>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</si>
  <si>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k118</t>
  </si>
  <si>
    <t>REC</t>
  </si>
  <si>
    <t>Griffith Park and MCA/Universal/Griffith Park</t>
  </si>
  <si>
    <t>Existing</t>
  </si>
  <si>
    <t>Non-LRP</t>
  </si>
  <si>
    <t>Non-potable</t>
  </si>
  <si>
    <t>MI</t>
  </si>
  <si>
    <t>k119</t>
  </si>
  <si>
    <t>Griffith Park and MCA/Universal/MCA/Universal</t>
  </si>
  <si>
    <t>k117</t>
  </si>
  <si>
    <t>Hansen Area Water Recycling Project, Phase 1</t>
  </si>
  <si>
    <t>LRP</t>
  </si>
  <si>
    <t>k459</t>
  </si>
  <si>
    <t>Harbor Water Recycling Project/Harbor Industrial Recycled Water Project</t>
  </si>
  <si>
    <t>k115</t>
  </si>
  <si>
    <t>Harbor Water Recycling Project</t>
  </si>
  <si>
    <t>k116</t>
  </si>
  <si>
    <t>Potable Indirect</t>
  </si>
  <si>
    <t>SW</t>
  </si>
  <si>
    <t>k114</t>
  </si>
  <si>
    <t>Sepulveda Basin Water Reclamation Project</t>
  </si>
  <si>
    <t>k69</t>
  </si>
  <si>
    <t>Sepulveda Basin Water Reclamation Project/Sepulveda Basin Water Recycling Project Phase IV</t>
  </si>
  <si>
    <t>k70</t>
  </si>
  <si>
    <t>Taylor Yard Park/Los Angeles Taylor Yard Park Water Recycling Project</t>
  </si>
  <si>
    <t>k195</t>
  </si>
  <si>
    <t>Van Nuys Area Water Recycling Project</t>
  </si>
  <si>
    <t>k111</t>
  </si>
  <si>
    <t>West Basin Water Reclamation Program/Edward C. Little Water Recycling Facility (ELWRF) Treatment Facility, Phase I-IV</t>
  </si>
  <si>
    <t>k113</t>
  </si>
  <si>
    <t>Los Angeles Greenbelt Project</t>
  </si>
  <si>
    <t>k426</t>
  </si>
  <si>
    <t>Griffith Park and MCA/Universal/South Griffith Park Recycled Water Project</t>
  </si>
  <si>
    <t>Under Construction</t>
  </si>
  <si>
    <t>k101</t>
  </si>
  <si>
    <t>Hansen Dam Golf Course Water Recycling Project</t>
  </si>
  <si>
    <t>k457</t>
  </si>
  <si>
    <t>North Atwater, Chevy Chase Park, Los Feliz Water Recycling Project</t>
  </si>
  <si>
    <t>k291</t>
  </si>
  <si>
    <t>West Basin Water Reclamation Program/Carson Regional Water Recycling Facility (CRWRF) Phase II Expansion Project</t>
  </si>
  <si>
    <t>Full Design &amp; Appropriated Funds</t>
  </si>
  <si>
    <t>k98</t>
  </si>
  <si>
    <t>Elysian Park Tank &amp; Pumping Station Water Recycling Project</t>
  </si>
  <si>
    <t>Feasibility</t>
  </si>
  <si>
    <t>?</t>
  </si>
  <si>
    <t>k425</t>
  </si>
  <si>
    <t>Garber Street Tank Water Recycling Project</t>
  </si>
  <si>
    <t>k103</t>
  </si>
  <si>
    <t>LA Zoo Water Recycling Project</t>
  </si>
  <si>
    <t>k109</t>
  </si>
  <si>
    <t>LA-Glendale Storage &amp; Distribution System Water Recycling Project</t>
  </si>
  <si>
    <t>k102</t>
  </si>
  <si>
    <t>LAX Cooling Towers</t>
  </si>
  <si>
    <t>k434</t>
  </si>
  <si>
    <t>Los Angeles Greenbelt Project/Los Angeles Greenbelt Project Extension</t>
  </si>
  <si>
    <t>k100</t>
  </si>
  <si>
    <t>Tillman Groundwater Replenishment System</t>
  </si>
  <si>
    <t>GW</t>
  </si>
  <si>
    <t>k448</t>
  </si>
  <si>
    <t>Water Recycling Small Pipeline Extension Projects</t>
  </si>
  <si>
    <t>k444</t>
  </si>
  <si>
    <t>Sepulveda Basin Water Reclamation Project/Sepulveda Basin Water Recycling Project Phase IV Expansion</t>
  </si>
  <si>
    <t>Advanced Planning (EIR/EIS Certified)</t>
  </si>
  <si>
    <t>k431</t>
  </si>
  <si>
    <t>LA Westside Title 22</t>
  </si>
  <si>
    <t>Conceptual</t>
  </si>
  <si>
    <t>k97</t>
  </si>
  <si>
    <t>GWR</t>
  </si>
  <si>
    <t>Tujunga Well Treatment</t>
  </si>
  <si>
    <t>Non-GRP</t>
  </si>
  <si>
    <t>Potable Direct</t>
  </si>
  <si>
    <t>k150</t>
  </si>
  <si>
    <t>SWD</t>
  </si>
  <si>
    <t>Los Angeles Seawater Desalination Project</t>
  </si>
  <si>
    <t>Non-SDP</t>
  </si>
  <si>
    <t>Crystal Springs DR</t>
  </si>
  <si>
    <t>Harbor Industrial Recycled Water Project</t>
  </si>
  <si>
    <t>25 years from startup.</t>
  </si>
  <si>
    <t>PCH &amp; Avalon Blvd</t>
  </si>
  <si>
    <t>This LRP will not be used. Approximately 40,000 LF of pipeline has been constructed at a cost of $30Million, but this project will not completed as described in the LRP Agreement.</t>
  </si>
  <si>
    <t>Kester Ave, Sherman Way</t>
  </si>
  <si>
    <t>25 years from startup. Not active yet.</t>
  </si>
  <si>
    <t>10400 Glenoaks Blvd</t>
  </si>
  <si>
    <t>North Atwater Area Water Recycling Project</t>
  </si>
  <si>
    <t>Los Feliz Blvd &amp; Brunswick Ave</t>
  </si>
  <si>
    <t>835 Academy Rd</t>
  </si>
  <si>
    <t>On hold</t>
  </si>
  <si>
    <t>1 World Way</t>
  </si>
  <si>
    <t>Los Angeles Groundwater Replenishment Project</t>
  </si>
  <si>
    <t>6100 Woodley Ave, Hansen Spreading Grounds</t>
  </si>
  <si>
    <t>Balboa Bl, Victory Bl</t>
  </si>
  <si>
    <t>Tujunga Spreading Grounds</t>
  </si>
  <si>
    <t>North Hollywood Water Recycling Project</t>
  </si>
  <si>
    <t>Camarillo St, Magnolia Blvd, Lankershim Blvd</t>
  </si>
  <si>
    <t>Downtown Water Recycling Project</t>
  </si>
  <si>
    <t>Planning</t>
  </si>
  <si>
    <t>Spring St, San Pedro St, Avalon St, Olympic Blvd</t>
  </si>
  <si>
    <t>Terminal Island Expansion Project</t>
  </si>
  <si>
    <t>Design</t>
  </si>
  <si>
    <t>LRP-Applied awaiting agreement</t>
  </si>
  <si>
    <t>MI &amp; SWB</t>
  </si>
  <si>
    <t>445 Ferry St. &amp; Harbor</t>
  </si>
  <si>
    <t>N/A</t>
  </si>
  <si>
    <t>ACTA Jackings</t>
  </si>
  <si>
    <t>Encino Reservoir Recycled Water Storage Concept</t>
  </si>
  <si>
    <t>Encino Reservoir</t>
  </si>
  <si>
    <t>Interagency Partnership</t>
  </si>
  <si>
    <t>Natural Advanced Treatment Concept</t>
  </si>
  <si>
    <t>Public Perception/Permitting</t>
  </si>
  <si>
    <t>Harbor Area Water Recycling Expansion and Storage</t>
  </si>
  <si>
    <t>Avolon Blvd &amp; Sepulveda Blvd</t>
  </si>
  <si>
    <t>Agency Agreement</t>
  </si>
  <si>
    <t>San Pedro Waterfront Water Recycling Project</t>
  </si>
  <si>
    <t>E.22ND ST &amp; Miner St</t>
  </si>
  <si>
    <t>Add System Storage</t>
  </si>
  <si>
    <t>Woodland Hills Water Recycling Project</t>
  </si>
  <si>
    <t>Mulholland Dr, Topanga Cyn, Dumetz Rd</t>
  </si>
  <si>
    <t>On Hold till Further Notice</t>
  </si>
  <si>
    <t>Should be removed</t>
  </si>
  <si>
    <t>Black/Red = member agency's</t>
  </si>
  <si>
    <t>Compared</t>
  </si>
  <si>
    <t>Revised List</t>
  </si>
  <si>
    <t>New Projects</t>
  </si>
  <si>
    <t>Move to WBMWD?  Where is this water used?</t>
  </si>
  <si>
    <t>Deleted Projects</t>
  </si>
  <si>
    <t>Los Angeles, City of</t>
  </si>
  <si>
    <t>Sepulveda Basin Water Recycling Project Phase IV Expansion</t>
  </si>
  <si>
    <t>No</t>
  </si>
  <si>
    <t>Griffith Park and MCA/Universal</t>
  </si>
  <si>
    <t>Griffith Park</t>
  </si>
  <si>
    <t>MCA/Universal</t>
  </si>
  <si>
    <t>k430</t>
  </si>
  <si>
    <t>LRPx</t>
  </si>
  <si>
    <t>Sepulveda Basin Water Recycling Project Phase IV</t>
  </si>
  <si>
    <t>Taylor Yard Park</t>
  </si>
  <si>
    <t>Los Angeles Taylor Yard Park Water Recycling Project</t>
  </si>
  <si>
    <t>West Basin Water Reclamation Program</t>
  </si>
  <si>
    <t>Edward C. Little Water Recycling Facility (ELWRF) Treatment Facility, Phase I-IV</t>
  </si>
  <si>
    <t>Los Angeles Greenbelt Project Extension</t>
  </si>
  <si>
    <t>Carson Regional Water Recycling Facility (CRWRF) Phase II Expansion Project</t>
  </si>
  <si>
    <t>South Griffith Park Recycled Water Project</t>
  </si>
  <si>
    <t>k323</t>
  </si>
  <si>
    <t>Not Existing</t>
  </si>
  <si>
    <t>k455</t>
  </si>
  <si>
    <t>k361</t>
  </si>
  <si>
    <t>k456</t>
  </si>
  <si>
    <t>k362</t>
  </si>
  <si>
    <t>k363</t>
  </si>
  <si>
    <t>k460</t>
  </si>
  <si>
    <t>k458</t>
  </si>
  <si>
    <t>k393</t>
  </si>
  <si>
    <t>k394</t>
  </si>
  <si>
    <t>k401</t>
  </si>
  <si>
    <t>k405</t>
  </si>
  <si>
    <t>k469</t>
  </si>
  <si>
    <t>To be deleted</t>
  </si>
  <si>
    <t>New LADWP1</t>
  </si>
  <si>
    <t>New LADWP2</t>
  </si>
  <si>
    <t>New LADWP3</t>
  </si>
  <si>
    <t>New LADWP4</t>
  </si>
  <si>
    <t>New LADWP5</t>
  </si>
  <si>
    <t>New LADWP6</t>
  </si>
  <si>
    <t>New LADWP7</t>
  </si>
  <si>
    <t>New LADWP8</t>
  </si>
  <si>
    <t>Start Yr</t>
  </si>
  <si>
    <t>Yield</t>
  </si>
  <si>
    <t>Not included because it doesn’t have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</si>
</sst>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  <font>
      <strike/>
      <sz val="11"/>
      <color theme="6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0" fillId="5" borderId="0" xfId="0" applyFill="1"/>
    <xf numFmtId="0" fontId="3" fillId="5" borderId="0" xfId="0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164" fontId="10" fillId="0" borderId="0" xfId="3" applyNumberFormat="1" applyFont="1"/>
    <xf numFmtId="0" fontId="10" fillId="0" borderId="0" xfId="0" applyFont="1" applyAlignment="1">
      <alignment wrapText="1"/>
    </xf>
    <xf numFmtId="0" fontId="11" fillId="0" borderId="0" xfId="0" applyFont="1"/>
    <xf numFmtId="165" fontId="0" fillId="0" borderId="0" xfId="2" applyNumberFormat="1" applyFont="1"/>
    <xf numFmtId="165" fontId="10" fillId="0" borderId="0" xfId="2" applyNumberFormat="1" applyFont="1"/>
    <xf numFmtId="0" fontId="7" fillId="0" borderId="0" xfId="0" applyFont="1"/>
    <xf numFmtId="6" fontId="10" fillId="0" borderId="0" xfId="0" applyNumberFormat="1" applyFont="1"/>
    <xf numFmtId="44" fontId="10" fillId="0" borderId="0" xfId="3" applyFont="1"/>
    <xf numFmtId="0" fontId="14" fillId="0" borderId="0" xfId="0" applyFont="1"/>
    <xf numFmtId="3" fontId="14" fillId="0" borderId="0" xfId="0" applyNumberFormat="1" applyFont="1"/>
    <xf numFmtId="0" fontId="8" fillId="5" borderId="0" xfId="0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0" fontId="15" fillId="0" borderId="4" xfId="0" applyFont="1" applyBorder="1"/>
    <xf numFmtId="3" fontId="15" fillId="0" borderId="4" xfId="0" applyNumberFormat="1" applyFont="1" applyBorder="1"/>
    <xf numFmtId="0" fontId="16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10" fillId="0" borderId="0" xfId="0" applyFont="1" applyBorder="1"/>
    <xf numFmtId="3" fontId="0" fillId="0" borderId="0" xfId="0" applyNumberFormat="1" applyBorder="1"/>
    <xf numFmtId="3" fontId="10" fillId="0" borderId="0" xfId="0" applyNumberFormat="1" applyFont="1" applyBorder="1"/>
    <xf numFmtId="3" fontId="10" fillId="0" borderId="9" xfId="0" applyNumberFormat="1" applyFont="1" applyBorder="1"/>
    <xf numFmtId="0" fontId="15" fillId="0" borderId="10" xfId="0" applyFont="1" applyBorder="1"/>
    <xf numFmtId="3" fontId="15" fillId="0" borderId="11" xfId="0" applyNumberFormat="1" applyFont="1" applyBorder="1"/>
    <xf numFmtId="0" fontId="11" fillId="0" borderId="0" xfId="0" applyFont="1" applyBorder="1"/>
    <xf numFmtId="3" fontId="0" fillId="0" borderId="9" xfId="0" applyNumberFormat="1" applyBorder="1"/>
    <xf numFmtId="165" fontId="0" fillId="0" borderId="0" xfId="2" applyNumberFormat="1" applyFont="1" applyBorder="1"/>
    <xf numFmtId="0" fontId="14" fillId="0" borderId="8" xfId="0" applyFont="1" applyBorder="1"/>
    <xf numFmtId="0" fontId="14" fillId="0" borderId="0" xfId="0" applyFont="1" applyBorder="1"/>
    <xf numFmtId="3" fontId="14" fillId="0" borderId="0" xfId="0" applyNumberFormat="1" applyFont="1" applyBorder="1"/>
    <xf numFmtId="0" fontId="8" fillId="5" borderId="0" xfId="0" applyFont="1" applyFill="1" applyBorder="1"/>
    <xf numFmtId="164" fontId="10" fillId="0" borderId="0" xfId="3" applyNumberFormat="1" applyFont="1" applyBorder="1"/>
    <xf numFmtId="0" fontId="10" fillId="0" borderId="0" xfId="0" applyFont="1" applyBorder="1" applyAlignment="1"/>
    <xf numFmtId="0" fontId="0" fillId="5" borderId="0" xfId="0" applyFill="1" applyBorder="1"/>
    <xf numFmtId="0" fontId="10" fillId="0" borderId="8" xfId="0" applyFont="1" applyBorder="1"/>
    <xf numFmtId="165" fontId="10" fillId="0" borderId="0" xfId="2" applyNumberFormat="1" applyFont="1" applyBorder="1"/>
    <xf numFmtId="0" fontId="10" fillId="0" borderId="9" xfId="0" applyFont="1" applyBorder="1"/>
    <xf numFmtId="0" fontId="7" fillId="0" borderId="8" xfId="0" applyFont="1" applyBorder="1"/>
    <xf numFmtId="6" fontId="10" fillId="0" borderId="0" xfId="0" applyNumberFormat="1" applyFont="1" applyBorder="1"/>
    <xf numFmtId="44" fontId="10" fillId="0" borderId="0" xfId="3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0" fontId="15" fillId="0" borderId="8" xfId="0" applyFont="1" applyBorder="1"/>
    <xf numFmtId="0" fontId="15" fillId="0" borderId="0" xfId="0" applyFont="1" applyBorder="1"/>
    <xf numFmtId="3" fontId="15" fillId="0" borderId="0" xfId="0" applyNumberFormat="1" applyFont="1" applyBorder="1"/>
    <xf numFmtId="3" fontId="15" fillId="0" borderId="9" xfId="0" applyNumberFormat="1" applyFont="1" applyBorder="1"/>
    <xf numFmtId="0" fontId="15" fillId="0" borderId="12" xfId="0" applyFont="1" applyBorder="1"/>
    <xf numFmtId="0" fontId="15" fillId="0" borderId="13" xfId="0" applyFont="1" applyBorder="1"/>
    <xf numFmtId="3" fontId="15" fillId="0" borderId="13" xfId="0" applyNumberFormat="1" applyFont="1" applyBorder="1"/>
    <xf numFmtId="164" fontId="10" fillId="0" borderId="13" xfId="3" applyNumberFormat="1" applyFont="1" applyBorder="1"/>
    <xf numFmtId="3" fontId="15" fillId="0" borderId="14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0" fontId="10" fillId="6" borderId="13" xfId="0" applyFont="1" applyFill="1" applyBorder="1"/>
    <xf numFmtId="0" fontId="0" fillId="0" borderId="15" xfId="0" applyBorder="1"/>
    <xf numFmtId="3" fontId="0" fillId="0" borderId="15" xfId="0" applyNumberFormat="1" applyBorder="1"/>
    <xf numFmtId="0" fontId="0" fillId="0" borderId="4" xfId="0" applyBorder="1"/>
    <xf numFmtId="3" fontId="0" fillId="0" borderId="4" xfId="0" applyNumberFormat="1" applyBorder="1"/>
    <xf numFmtId="3" fontId="17" fillId="7" borderId="0" xfId="0" applyNumberFormat="1" applyFont="1" applyFill="1" applyBorder="1"/>
    <xf numFmtId="0" fontId="15" fillId="0" borderId="0" xfId="0" applyFont="1" applyFill="1" applyBorder="1"/>
    <xf numFmtId="0" fontId="15" fillId="0" borderId="4" xfId="0" applyFont="1" applyFill="1" applyBorder="1"/>
    <xf numFmtId="0" fontId="15" fillId="0" borderId="0" xfId="0" applyFont="1"/>
    <xf numFmtId="0" fontId="15" fillId="0" borderId="15" xfId="0" applyFont="1" applyBorder="1"/>
    <xf numFmtId="3" fontId="17" fillId="7" borderId="4" xfId="0" applyNumberFormat="1" applyFont="1" applyFill="1" applyBorder="1"/>
    <xf numFmtId="3" fontId="15" fillId="0" borderId="4" xfId="0" applyNumberFormat="1" applyFont="1" applyFill="1" applyBorder="1"/>
    <xf numFmtId="3" fontId="15" fillId="8" borderId="0" xfId="0" applyNumberFormat="1" applyFont="1" applyFill="1" applyBorder="1"/>
    <xf numFmtId="3" fontId="15" fillId="8" borderId="4" xfId="0" applyNumberFormat="1" applyFont="1" applyFill="1" applyBorder="1"/>
    <xf numFmtId="3" fontId="15" fillId="0" borderId="0" xfId="0" applyNumberFormat="1" applyFont="1" applyFill="1" applyBorder="1"/>
    <xf numFmtId="0" fontId="15" fillId="0" borderId="0" xfId="0" applyFont="1" applyFill="1"/>
    <xf numFmtId="0" fontId="15" fillId="5" borderId="0" xfId="0" applyFont="1" applyFill="1" applyBorder="1"/>
    <xf numFmtId="0" fontId="10" fillId="0" borderId="15" xfId="0" applyFont="1" applyBorder="1"/>
    <xf numFmtId="0" fontId="10" fillId="0" borderId="4" xfId="0" applyFont="1" applyBorder="1"/>
    <xf numFmtId="0" fontId="7" fillId="0" borderId="4" xfId="0" applyFont="1" applyBorder="1"/>
    <xf numFmtId="3" fontId="10" fillId="0" borderId="4" xfId="0" applyNumberFormat="1" applyFont="1" applyBorder="1"/>
    <xf numFmtId="3" fontId="15" fillId="9" borderId="0" xfId="0" applyNumberFormat="1" applyFont="1" applyFill="1" applyBorder="1"/>
    <xf numFmtId="6" fontId="10" fillId="0" borderId="15" xfId="0" applyNumberFormat="1" applyFont="1" applyBorder="1"/>
    <xf numFmtId="164" fontId="10" fillId="0" borderId="15" xfId="3" applyNumberFormat="1" applyFont="1" applyBorder="1"/>
    <xf numFmtId="6" fontId="10" fillId="0" borderId="4" xfId="0" applyNumberFormat="1" applyFont="1" applyBorder="1"/>
    <xf numFmtId="3" fontId="10" fillId="0" borderId="15" xfId="0" applyNumberFormat="1" applyFont="1" applyBorder="1"/>
    <xf numFmtId="0" fontId="18" fillId="0" borderId="4" xfId="0" applyFont="1" applyFill="1" applyBorder="1"/>
    <xf numFmtId="0" fontId="15" fillId="6" borderId="4" xfId="0" applyFont="1" applyFill="1" applyBorder="1"/>
    <xf numFmtId="0" fontId="15" fillId="5" borderId="4" xfId="0" applyFont="1" applyFill="1" applyBorder="1"/>
    <xf numFmtId="3" fontId="15" fillId="10" borderId="4" xfId="0" applyNumberFormat="1" applyFont="1" applyFill="1" applyBorder="1"/>
    <xf numFmtId="0" fontId="0" fillId="10" borderId="0" xfId="0" applyFill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Normal 2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topLeftCell="A25" workbookViewId="0">
      <selection activeCell="C30" sqref="C30:C32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7" t="s">
        <v>7</v>
      </c>
      <c r="B11" s="16"/>
      <c r="C11" s="16"/>
    </row>
    <row r="13" spans="1:3" x14ac:dyDescent="0.25">
      <c r="A13" s="112" t="s">
        <v>8</v>
      </c>
      <c r="B13" s="112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113" t="s">
        <v>22</v>
      </c>
      <c r="B18" s="7" t="s">
        <v>23</v>
      </c>
      <c r="C18" s="6" t="s">
        <v>24</v>
      </c>
    </row>
    <row r="19" spans="1:3" x14ac:dyDescent="0.25">
      <c r="A19" s="113"/>
      <c r="B19" s="5" t="s">
        <v>25</v>
      </c>
      <c r="C19" s="6" t="s">
        <v>26</v>
      </c>
    </row>
    <row r="20" spans="1:3" x14ac:dyDescent="0.25">
      <c r="A20" s="113"/>
      <c r="B20" s="5" t="s">
        <v>27</v>
      </c>
      <c r="C20" s="6" t="s">
        <v>28</v>
      </c>
    </row>
    <row r="21" spans="1:3" x14ac:dyDescent="0.25">
      <c r="A21" s="113"/>
      <c r="B21" s="5" t="s">
        <v>29</v>
      </c>
      <c r="C21" s="6" t="s">
        <v>30</v>
      </c>
    </row>
    <row r="22" spans="1:3" ht="30" x14ac:dyDescent="0.25">
      <c r="A22" s="113"/>
      <c r="B22" s="5" t="s">
        <v>31</v>
      </c>
      <c r="C22" s="6" t="s">
        <v>32</v>
      </c>
    </row>
    <row r="23" spans="1:3" ht="60" x14ac:dyDescent="0.25">
      <c r="A23" s="113" t="s">
        <v>33</v>
      </c>
      <c r="B23" s="7" t="s">
        <v>34</v>
      </c>
      <c r="C23" s="6" t="s">
        <v>35</v>
      </c>
    </row>
    <row r="24" spans="1:3" ht="60" x14ac:dyDescent="0.25">
      <c r="A24" s="113"/>
      <c r="B24" s="7" t="s">
        <v>36</v>
      </c>
      <c r="C24" s="6" t="s">
        <v>37</v>
      </c>
    </row>
    <row r="25" spans="1:3" ht="30" x14ac:dyDescent="0.25">
      <c r="A25" s="114" t="s">
        <v>38</v>
      </c>
      <c r="B25" s="5" t="s">
        <v>39</v>
      </c>
      <c r="C25" s="6" t="s">
        <v>40</v>
      </c>
    </row>
    <row r="26" spans="1:3" ht="30" x14ac:dyDescent="0.25">
      <c r="A26" s="114"/>
      <c r="B26" s="5" t="s">
        <v>41</v>
      </c>
      <c r="C26" s="6" t="s">
        <v>42</v>
      </c>
    </row>
    <row r="27" spans="1:3" ht="30" x14ac:dyDescent="0.25">
      <c r="A27" s="113" t="s">
        <v>43</v>
      </c>
      <c r="B27" s="5" t="s">
        <v>44</v>
      </c>
      <c r="C27" s="6" t="s">
        <v>45</v>
      </c>
    </row>
    <row r="28" spans="1:3" ht="30" x14ac:dyDescent="0.25">
      <c r="A28" s="113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113" t="s">
        <v>51</v>
      </c>
      <c r="B30" s="5">
        <v>2012</v>
      </c>
      <c r="C30" s="110" t="s">
        <v>52</v>
      </c>
    </row>
    <row r="31" spans="1:3" x14ac:dyDescent="0.25">
      <c r="A31" s="113"/>
      <c r="B31" s="5">
        <v>2013</v>
      </c>
      <c r="C31" s="110"/>
    </row>
    <row r="32" spans="1:3" x14ac:dyDescent="0.25">
      <c r="A32" s="113"/>
      <c r="B32" s="5">
        <v>2014</v>
      </c>
      <c r="C32" s="110"/>
    </row>
    <row r="33" spans="1:3" x14ac:dyDescent="0.25">
      <c r="A33" s="111" t="s">
        <v>53</v>
      </c>
      <c r="B33" s="5">
        <v>2015</v>
      </c>
      <c r="C33" s="110" t="s">
        <v>54</v>
      </c>
    </row>
    <row r="34" spans="1:3" x14ac:dyDescent="0.25">
      <c r="A34" s="111"/>
      <c r="B34" s="5">
        <v>2020</v>
      </c>
      <c r="C34" s="110"/>
    </row>
    <row r="35" spans="1:3" x14ac:dyDescent="0.25">
      <c r="A35" s="111"/>
      <c r="B35" s="5">
        <v>2025</v>
      </c>
      <c r="C35" s="110"/>
    </row>
    <row r="36" spans="1:3" x14ac:dyDescent="0.25">
      <c r="A36" s="111"/>
      <c r="B36" s="5">
        <v>2030</v>
      </c>
      <c r="C36" s="110"/>
    </row>
    <row r="37" spans="1:3" x14ac:dyDescent="0.25">
      <c r="A37" s="111"/>
      <c r="B37" s="5">
        <v>2035</v>
      </c>
      <c r="C37" s="110"/>
    </row>
    <row r="38" spans="1:3" x14ac:dyDescent="0.25">
      <c r="A38" s="111"/>
      <c r="B38" s="5">
        <v>2040</v>
      </c>
      <c r="C38" s="110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90"/>
  <sheetViews>
    <sheetView topLeftCell="A12" workbookViewId="0">
      <selection activeCell="A36" sqref="A36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2" width="13.42578125" customWidth="1"/>
    <col min="13" max="13" width="11.42578125" customWidth="1"/>
    <col min="14" max="15" width="14.28515625" customWidth="1"/>
    <col min="16" max="16" width="22" customWidth="1"/>
  </cols>
  <sheetData>
    <row r="1" spans="1:26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6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6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6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6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6" s="14" customFormat="1" ht="16.5" customHeight="1" x14ac:dyDescent="0.25">
      <c r="A6" s="18" t="s">
        <v>10</v>
      </c>
      <c r="B6" s="18" t="s">
        <v>13</v>
      </c>
      <c r="C6" s="18" t="s">
        <v>16</v>
      </c>
      <c r="D6" s="18" t="s">
        <v>19</v>
      </c>
      <c r="E6" s="113" t="s">
        <v>22</v>
      </c>
      <c r="F6" s="113"/>
      <c r="G6" s="113"/>
      <c r="H6" s="113"/>
      <c r="I6" s="113"/>
      <c r="J6" s="113" t="s">
        <v>33</v>
      </c>
      <c r="K6" s="113"/>
      <c r="L6" s="114" t="s">
        <v>38</v>
      </c>
      <c r="M6" s="114"/>
      <c r="N6" s="113" t="s">
        <v>43</v>
      </c>
      <c r="O6" s="113"/>
      <c r="P6" s="18" t="s">
        <v>48</v>
      </c>
      <c r="Q6" s="113" t="s">
        <v>51</v>
      </c>
      <c r="R6" s="113"/>
      <c r="S6" s="113"/>
      <c r="T6" s="111" t="s">
        <v>53</v>
      </c>
      <c r="U6" s="111"/>
      <c r="V6" s="111"/>
      <c r="W6" s="111"/>
      <c r="X6" s="111"/>
      <c r="Y6" s="111"/>
    </row>
    <row r="7" spans="1:26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6" x14ac:dyDescent="0.25">
      <c r="A8" t="s">
        <v>59</v>
      </c>
      <c r="B8" t="s">
        <v>60</v>
      </c>
      <c r="C8" t="s">
        <v>61</v>
      </c>
      <c r="D8" t="s">
        <v>62</v>
      </c>
      <c r="E8" t="s">
        <v>63</v>
      </c>
      <c r="F8">
        <v>1979</v>
      </c>
      <c r="H8" s="15">
        <v>900</v>
      </c>
      <c r="J8" t="s">
        <v>64</v>
      </c>
      <c r="K8" t="s">
        <v>65</v>
      </c>
      <c r="L8" s="20" t="s">
        <v>134</v>
      </c>
      <c r="Q8" s="15">
        <v>884.71073722839355</v>
      </c>
      <c r="R8" s="15">
        <v>993.14280605316162</v>
      </c>
      <c r="S8" s="15">
        <v>835.81956577301025</v>
      </c>
      <c r="T8" s="21">
        <v>900</v>
      </c>
      <c r="U8" s="21">
        <v>900</v>
      </c>
      <c r="V8" s="21">
        <v>900</v>
      </c>
      <c r="W8" s="21">
        <v>900</v>
      </c>
      <c r="X8" s="21">
        <v>900</v>
      </c>
      <c r="Y8" s="21">
        <v>900</v>
      </c>
      <c r="Z8" s="15"/>
    </row>
    <row r="9" spans="1:26" x14ac:dyDescent="0.25">
      <c r="A9" t="s">
        <v>66</v>
      </c>
      <c r="B9" t="s">
        <v>60</v>
      </c>
      <c r="C9" t="s">
        <v>67</v>
      </c>
      <c r="D9" t="s">
        <v>62</v>
      </c>
      <c r="E9" t="s">
        <v>63</v>
      </c>
      <c r="F9">
        <v>1997</v>
      </c>
      <c r="H9" s="15">
        <v>300</v>
      </c>
      <c r="J9" t="s">
        <v>64</v>
      </c>
      <c r="K9" t="s">
        <v>65</v>
      </c>
      <c r="L9" s="20" t="s">
        <v>134</v>
      </c>
      <c r="Q9" s="15">
        <v>66.113407135009766</v>
      </c>
      <c r="R9" s="15">
        <v>132.52754908800125</v>
      </c>
      <c r="S9" s="15">
        <v>197.72650909423828</v>
      </c>
      <c r="T9" s="21">
        <v>300</v>
      </c>
      <c r="U9" s="21">
        <v>300</v>
      </c>
      <c r="V9" s="21">
        <v>300</v>
      </c>
      <c r="W9" s="21">
        <v>300</v>
      </c>
      <c r="X9" s="21">
        <v>300</v>
      </c>
      <c r="Y9" s="21">
        <v>300</v>
      </c>
      <c r="Z9" s="15"/>
    </row>
    <row r="10" spans="1:26" x14ac:dyDescent="0.25">
      <c r="A10" t="s">
        <v>68</v>
      </c>
      <c r="B10" t="s">
        <v>60</v>
      </c>
      <c r="C10" t="s">
        <v>69</v>
      </c>
      <c r="D10" t="s">
        <v>62</v>
      </c>
      <c r="E10" t="s">
        <v>70</v>
      </c>
      <c r="F10">
        <v>2008</v>
      </c>
      <c r="G10" s="20">
        <v>2029</v>
      </c>
      <c r="H10" s="15">
        <v>2115</v>
      </c>
      <c r="J10" t="s">
        <v>64</v>
      </c>
      <c r="K10" t="s">
        <v>65</v>
      </c>
      <c r="L10" s="20"/>
      <c r="Q10" s="15">
        <v>2191.9000091552734</v>
      </c>
      <c r="R10" s="15">
        <v>464.29999225586653</v>
      </c>
      <c r="S10" s="15">
        <v>1110.0968856811523</v>
      </c>
      <c r="T10" s="21">
        <v>2115</v>
      </c>
      <c r="U10" s="21">
        <v>2115</v>
      </c>
      <c r="V10" s="21">
        <v>2115</v>
      </c>
      <c r="W10" s="21">
        <v>2115</v>
      </c>
      <c r="X10" s="21">
        <v>2115</v>
      </c>
      <c r="Y10" s="21">
        <v>2115</v>
      </c>
      <c r="Z10" s="15"/>
    </row>
    <row r="11" spans="1:26" ht="135" x14ac:dyDescent="0.25">
      <c r="A11" t="s">
        <v>71</v>
      </c>
      <c r="B11" t="s">
        <v>60</v>
      </c>
      <c r="C11" s="20" t="s">
        <v>135</v>
      </c>
      <c r="D11" s="20" t="s">
        <v>92</v>
      </c>
      <c r="E11" t="s">
        <v>70</v>
      </c>
      <c r="F11" s="20">
        <v>2015</v>
      </c>
      <c r="G11" s="20" t="s">
        <v>136</v>
      </c>
      <c r="H11" s="15">
        <v>9300</v>
      </c>
      <c r="J11" t="s">
        <v>64</v>
      </c>
      <c r="K11" t="s">
        <v>65</v>
      </c>
      <c r="L11" s="20" t="s">
        <v>137</v>
      </c>
      <c r="N11" s="22">
        <f>101500000*1.01*1.01*1.02*1.02*1.02</f>
        <v>109877635.50120001</v>
      </c>
      <c r="O11" s="22">
        <f>(7900000*1.01*1.01*1.02*1.02*1.02)/9300</f>
        <v>919.57552885161294</v>
      </c>
      <c r="P11" s="23" t="s">
        <v>138</v>
      </c>
      <c r="Q11" s="15"/>
      <c r="R11" s="15"/>
      <c r="S11" s="15"/>
      <c r="T11" s="15"/>
      <c r="U11" s="21"/>
      <c r="V11" s="21"/>
      <c r="W11" s="21"/>
      <c r="X11" s="21"/>
      <c r="Y11" s="21"/>
      <c r="Z11" s="15"/>
    </row>
    <row r="12" spans="1:26" x14ac:dyDescent="0.25">
      <c r="A12" t="s">
        <v>73</v>
      </c>
      <c r="B12" t="s">
        <v>60</v>
      </c>
      <c r="C12" t="s">
        <v>74</v>
      </c>
      <c r="D12" t="s">
        <v>62</v>
      </c>
      <c r="E12" t="s">
        <v>70</v>
      </c>
      <c r="F12">
        <v>2005</v>
      </c>
      <c r="G12">
        <v>2030</v>
      </c>
      <c r="H12" s="15">
        <v>50</v>
      </c>
      <c r="J12" t="s">
        <v>64</v>
      </c>
      <c r="K12" t="s">
        <v>65</v>
      </c>
      <c r="L12" s="20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t="s">
        <v>75</v>
      </c>
      <c r="B13" t="s">
        <v>60</v>
      </c>
      <c r="C13" t="s">
        <v>74</v>
      </c>
      <c r="D13" t="s">
        <v>62</v>
      </c>
      <c r="E13" t="s">
        <v>70</v>
      </c>
      <c r="F13">
        <v>2005</v>
      </c>
      <c r="G13" s="20">
        <v>2025</v>
      </c>
      <c r="H13" s="21">
        <v>5000</v>
      </c>
      <c r="J13" t="s">
        <v>76</v>
      </c>
      <c r="K13" t="s">
        <v>77</v>
      </c>
      <c r="L13" s="20"/>
      <c r="Q13" s="15">
        <v>8.1000000014901161</v>
      </c>
      <c r="R13" s="15">
        <v>3695.9795455932617</v>
      </c>
      <c r="S13" s="15">
        <v>2754.991339109838</v>
      </c>
      <c r="T13" s="21">
        <v>5000</v>
      </c>
      <c r="U13" s="21">
        <v>5000</v>
      </c>
      <c r="V13" s="21">
        <v>5000</v>
      </c>
      <c r="W13" s="21">
        <v>5000</v>
      </c>
      <c r="X13" s="21">
        <v>5000</v>
      </c>
      <c r="Y13" s="21">
        <v>5000</v>
      </c>
      <c r="Z13" s="21"/>
    </row>
    <row r="14" spans="1:26" x14ac:dyDescent="0.25">
      <c r="A14" t="s">
        <v>78</v>
      </c>
      <c r="B14" t="s">
        <v>60</v>
      </c>
      <c r="C14" t="s">
        <v>79</v>
      </c>
      <c r="D14" t="s">
        <v>62</v>
      </c>
      <c r="E14" t="s">
        <v>70</v>
      </c>
      <c r="F14">
        <v>2007</v>
      </c>
      <c r="G14" s="20">
        <v>2023</v>
      </c>
      <c r="H14" s="15">
        <v>1500</v>
      </c>
      <c r="J14" t="s">
        <v>64</v>
      </c>
      <c r="K14" t="s">
        <v>65</v>
      </c>
      <c r="L14" s="20"/>
      <c r="Q14" s="15">
        <v>1370.5999984741211</v>
      </c>
      <c r="R14" s="15">
        <v>1598.4999685287476</v>
      </c>
      <c r="S14" s="15">
        <v>1552.0326728820801</v>
      </c>
      <c r="T14" s="21">
        <v>1500</v>
      </c>
      <c r="U14" s="21">
        <v>1500</v>
      </c>
      <c r="V14" s="21">
        <v>1500</v>
      </c>
      <c r="W14" s="21">
        <v>1500</v>
      </c>
      <c r="X14" s="21">
        <v>1500</v>
      </c>
      <c r="Y14" s="21">
        <v>1500</v>
      </c>
      <c r="Z14" s="15"/>
    </row>
    <row r="15" spans="1:26" x14ac:dyDescent="0.25">
      <c r="A15" t="s">
        <v>80</v>
      </c>
      <c r="B15" t="s">
        <v>60</v>
      </c>
      <c r="C15" t="s">
        <v>81</v>
      </c>
      <c r="D15" t="s">
        <v>62</v>
      </c>
      <c r="E15" t="s">
        <v>70</v>
      </c>
      <c r="F15">
        <v>2009</v>
      </c>
      <c r="G15">
        <v>2029</v>
      </c>
      <c r="H15" s="21">
        <v>550</v>
      </c>
      <c r="J15" t="s">
        <v>64</v>
      </c>
      <c r="K15" t="s">
        <v>65</v>
      </c>
      <c r="L15" s="20"/>
      <c r="Q15" s="15">
        <v>268.10000038146973</v>
      </c>
      <c r="R15" s="15">
        <v>241.70000302791595</v>
      </c>
      <c r="S15" s="15">
        <v>264.06192350387573</v>
      </c>
      <c r="T15" s="21">
        <v>550</v>
      </c>
      <c r="U15" s="21">
        <v>550</v>
      </c>
      <c r="V15" s="21">
        <v>550</v>
      </c>
      <c r="W15" s="21">
        <v>550</v>
      </c>
      <c r="X15" s="21">
        <v>550</v>
      </c>
      <c r="Y15" s="21">
        <v>550</v>
      </c>
      <c r="Z15" s="21"/>
    </row>
    <row r="16" spans="1:26" x14ac:dyDescent="0.25">
      <c r="A16" t="s">
        <v>82</v>
      </c>
      <c r="B16" t="s">
        <v>60</v>
      </c>
      <c r="C16" t="s">
        <v>83</v>
      </c>
      <c r="D16" t="s">
        <v>62</v>
      </c>
      <c r="E16" t="s">
        <v>70</v>
      </c>
      <c r="F16">
        <v>2009</v>
      </c>
      <c r="G16" s="20">
        <v>2025</v>
      </c>
      <c r="H16" s="15">
        <v>150</v>
      </c>
      <c r="J16" t="s">
        <v>64</v>
      </c>
      <c r="K16" t="s">
        <v>65</v>
      </c>
      <c r="L16" s="20"/>
      <c r="Q16" s="15">
        <v>47.500000357627869</v>
      </c>
      <c r="R16" s="15">
        <v>119.29999649524689</v>
      </c>
      <c r="S16" s="15">
        <v>61.559871196746826</v>
      </c>
      <c r="T16" s="21">
        <v>150</v>
      </c>
      <c r="U16" s="21">
        <v>150</v>
      </c>
      <c r="V16" s="21">
        <v>150</v>
      </c>
      <c r="W16" s="21">
        <v>150</v>
      </c>
      <c r="X16" s="21">
        <v>150</v>
      </c>
      <c r="Y16" s="21">
        <v>150</v>
      </c>
      <c r="Z16" s="15"/>
    </row>
    <row r="17" spans="1:26" x14ac:dyDescent="0.25">
      <c r="A17" t="s">
        <v>84</v>
      </c>
      <c r="B17" t="s">
        <v>60</v>
      </c>
      <c r="C17" t="s">
        <v>85</v>
      </c>
      <c r="D17" t="s">
        <v>62</v>
      </c>
      <c r="E17" t="s">
        <v>70</v>
      </c>
      <c r="F17" s="20">
        <v>2009</v>
      </c>
      <c r="G17" s="20">
        <v>2025</v>
      </c>
      <c r="H17" s="15">
        <v>150</v>
      </c>
      <c r="J17" t="s">
        <v>64</v>
      </c>
      <c r="K17" t="s">
        <v>65</v>
      </c>
      <c r="L17" s="20" t="s">
        <v>139</v>
      </c>
      <c r="Q17" s="15">
        <v>42.900000333786011</v>
      </c>
      <c r="R17" s="15">
        <v>45.999999523162842</v>
      </c>
      <c r="S17" s="15">
        <v>43.992378830909729</v>
      </c>
      <c r="T17" s="21">
        <v>150</v>
      </c>
      <c r="U17" s="21">
        <v>150</v>
      </c>
      <c r="V17" s="21">
        <v>150</v>
      </c>
      <c r="W17" s="21">
        <v>150</v>
      </c>
      <c r="X17" s="21">
        <v>150</v>
      </c>
      <c r="Y17" s="21">
        <v>150</v>
      </c>
      <c r="Z17" s="15"/>
    </row>
    <row r="18" spans="1:26" x14ac:dyDescent="0.25">
      <c r="A18" t="s">
        <v>86</v>
      </c>
      <c r="B18" t="s">
        <v>60</v>
      </c>
      <c r="C18" s="24" t="s">
        <v>87</v>
      </c>
      <c r="D18" t="s">
        <v>62</v>
      </c>
      <c r="E18" t="s">
        <v>70</v>
      </c>
      <c r="F18">
        <v>1997</v>
      </c>
      <c r="G18">
        <v>2020</v>
      </c>
      <c r="H18" s="15">
        <v>1000</v>
      </c>
      <c r="J18" t="s">
        <v>64</v>
      </c>
      <c r="K18" t="s">
        <v>65</v>
      </c>
      <c r="L18" s="20"/>
      <c r="Q18" s="15">
        <v>865.66999435424805</v>
      </c>
      <c r="R18" s="15">
        <v>945.55998611450195</v>
      </c>
      <c r="S18" s="15">
        <v>860.06667327880859</v>
      </c>
      <c r="T18" s="21">
        <v>1000</v>
      </c>
      <c r="U18" s="21">
        <v>1000</v>
      </c>
      <c r="V18" s="21">
        <v>1000</v>
      </c>
      <c r="W18" s="21">
        <v>1000</v>
      </c>
      <c r="X18" s="21">
        <v>1000</v>
      </c>
      <c r="Y18" s="21">
        <v>1000</v>
      </c>
      <c r="Z18" s="15"/>
    </row>
    <row r="19" spans="1:26" x14ac:dyDescent="0.25">
      <c r="A19" t="s">
        <v>88</v>
      </c>
      <c r="B19" t="s">
        <v>60</v>
      </c>
      <c r="C19" t="s">
        <v>89</v>
      </c>
      <c r="D19" t="s">
        <v>62</v>
      </c>
      <c r="E19" t="s">
        <v>70</v>
      </c>
      <c r="F19">
        <v>1993</v>
      </c>
      <c r="G19">
        <v>2008</v>
      </c>
      <c r="H19" s="21">
        <v>1610</v>
      </c>
      <c r="J19" t="s">
        <v>64</v>
      </c>
      <c r="K19" t="s">
        <v>65</v>
      </c>
      <c r="L19" s="20"/>
      <c r="Q19" s="15">
        <v>1160.5725440979004</v>
      </c>
      <c r="R19" s="15">
        <v>1162.9912655353546</v>
      </c>
      <c r="S19" s="15">
        <v>1486.5146827697754</v>
      </c>
      <c r="T19" s="21">
        <v>1610</v>
      </c>
      <c r="U19" s="21">
        <v>1610</v>
      </c>
      <c r="V19" s="21">
        <v>1610</v>
      </c>
      <c r="W19" s="21">
        <v>1610</v>
      </c>
      <c r="X19" s="21">
        <v>1610</v>
      </c>
      <c r="Y19" s="21">
        <v>1610</v>
      </c>
      <c r="Z19" s="21"/>
    </row>
    <row r="20" spans="1:26" x14ac:dyDescent="0.25">
      <c r="A20" t="s">
        <v>90</v>
      </c>
      <c r="B20" t="s">
        <v>60</v>
      </c>
      <c r="C20" t="s">
        <v>91</v>
      </c>
      <c r="D20" t="s">
        <v>92</v>
      </c>
      <c r="E20" t="s">
        <v>70</v>
      </c>
      <c r="F20">
        <v>2015</v>
      </c>
      <c r="G20" s="20" t="s">
        <v>140</v>
      </c>
      <c r="H20" s="21">
        <v>370</v>
      </c>
      <c r="J20" t="s">
        <v>64</v>
      </c>
      <c r="K20" t="s">
        <v>65</v>
      </c>
      <c r="L20" s="20" t="s">
        <v>134</v>
      </c>
      <c r="N20" s="22">
        <v>15071641</v>
      </c>
      <c r="Q20" s="15"/>
      <c r="R20" s="15"/>
      <c r="S20" s="15"/>
      <c r="T20" s="15"/>
      <c r="U20" s="21">
        <v>370</v>
      </c>
      <c r="V20" s="21">
        <v>370</v>
      </c>
      <c r="W20" s="21">
        <v>370</v>
      </c>
      <c r="X20" s="21">
        <v>370</v>
      </c>
      <c r="Y20" s="21">
        <v>370</v>
      </c>
      <c r="Z20" s="21"/>
    </row>
    <row r="21" spans="1:26" x14ac:dyDescent="0.25">
      <c r="A21" t="s">
        <v>93</v>
      </c>
      <c r="B21" t="s">
        <v>60</v>
      </c>
      <c r="C21" t="s">
        <v>94</v>
      </c>
      <c r="D21" s="20" t="s">
        <v>62</v>
      </c>
      <c r="E21" t="s">
        <v>70</v>
      </c>
      <c r="F21">
        <v>2015</v>
      </c>
      <c r="G21" s="20">
        <v>2039</v>
      </c>
      <c r="H21" s="15">
        <v>500</v>
      </c>
      <c r="J21" t="s">
        <v>64</v>
      </c>
      <c r="K21" t="s">
        <v>65</v>
      </c>
      <c r="L21" s="20" t="s">
        <v>141</v>
      </c>
      <c r="Q21" s="15"/>
      <c r="R21" s="15"/>
      <c r="S21" s="15"/>
      <c r="T21" s="21">
        <v>500</v>
      </c>
      <c r="U21" s="21">
        <v>500</v>
      </c>
      <c r="V21" s="21">
        <v>500</v>
      </c>
      <c r="W21" s="21">
        <v>500</v>
      </c>
      <c r="X21" s="21">
        <v>500</v>
      </c>
      <c r="Y21" s="21">
        <v>500</v>
      </c>
      <c r="Z21" s="15"/>
    </row>
    <row r="22" spans="1:26" x14ac:dyDescent="0.25">
      <c r="A22" t="s">
        <v>95</v>
      </c>
      <c r="B22" t="s">
        <v>60</v>
      </c>
      <c r="C22" s="20" t="s">
        <v>142</v>
      </c>
      <c r="D22" t="s">
        <v>92</v>
      </c>
      <c r="E22" t="s">
        <v>70</v>
      </c>
      <c r="F22">
        <v>2015</v>
      </c>
      <c r="G22" s="20" t="s">
        <v>136</v>
      </c>
      <c r="H22" s="15">
        <v>50</v>
      </c>
      <c r="J22" t="s">
        <v>64</v>
      </c>
      <c r="K22" t="s">
        <v>65</v>
      </c>
      <c r="L22" s="20" t="s">
        <v>143</v>
      </c>
      <c r="N22" s="22">
        <f>100805+915064+1645018+25839</f>
        <v>2686726</v>
      </c>
      <c r="Q22" s="15"/>
      <c r="R22" s="15"/>
      <c r="S22" s="15"/>
      <c r="T22" s="21">
        <v>25</v>
      </c>
      <c r="U22" s="21">
        <v>50</v>
      </c>
      <c r="V22" s="21">
        <v>50</v>
      </c>
      <c r="W22" s="21">
        <v>50</v>
      </c>
      <c r="X22" s="21">
        <v>50</v>
      </c>
      <c r="Y22" s="21">
        <v>50</v>
      </c>
      <c r="Z22" s="15"/>
    </row>
    <row r="23" spans="1:26" x14ac:dyDescent="0.25">
      <c r="A23" t="s">
        <v>97</v>
      </c>
      <c r="B23" t="s">
        <v>60</v>
      </c>
      <c r="C23" s="24" t="s">
        <v>98</v>
      </c>
      <c r="D23" t="s">
        <v>99</v>
      </c>
      <c r="E23" t="s">
        <v>63</v>
      </c>
      <c r="F23">
        <v>2014</v>
      </c>
      <c r="H23" s="15">
        <v>9200</v>
      </c>
      <c r="J23" t="s">
        <v>64</v>
      </c>
      <c r="K23" t="s">
        <v>65</v>
      </c>
      <c r="L23" s="20"/>
      <c r="Q23" s="15"/>
      <c r="R23" s="15"/>
      <c r="S23" s="15"/>
      <c r="T23" s="21"/>
      <c r="U23" s="21"/>
      <c r="V23" s="21"/>
      <c r="W23" s="21"/>
      <c r="X23" s="21"/>
      <c r="Y23" s="21"/>
      <c r="Z23" s="15"/>
    </row>
    <row r="24" spans="1:26" x14ac:dyDescent="0.25">
      <c r="A24" t="s">
        <v>100</v>
      </c>
      <c r="B24" t="s">
        <v>60</v>
      </c>
      <c r="C24" t="s">
        <v>101</v>
      </c>
      <c r="D24" t="s">
        <v>102</v>
      </c>
      <c r="E24" t="s">
        <v>63</v>
      </c>
      <c r="F24" s="20">
        <v>2022</v>
      </c>
      <c r="H24" s="15">
        <v>400</v>
      </c>
      <c r="J24" t="s">
        <v>64</v>
      </c>
      <c r="K24" t="s">
        <v>65</v>
      </c>
      <c r="L24" s="20" t="s">
        <v>144</v>
      </c>
      <c r="N24" s="22">
        <v>6908032.3754143026</v>
      </c>
      <c r="Q24" s="15"/>
      <c r="R24" s="15"/>
      <c r="S24" s="15"/>
      <c r="T24" s="21"/>
      <c r="U24" s="21"/>
      <c r="V24" s="21">
        <v>400</v>
      </c>
      <c r="W24" s="21">
        <v>400</v>
      </c>
      <c r="X24" s="21">
        <v>400</v>
      </c>
      <c r="Y24" s="21">
        <v>400</v>
      </c>
      <c r="Z24" s="15"/>
    </row>
    <row r="25" spans="1:26" x14ac:dyDescent="0.25">
      <c r="A25" t="s">
        <v>104</v>
      </c>
      <c r="B25" t="s">
        <v>60</v>
      </c>
      <c r="C25" t="s">
        <v>105</v>
      </c>
      <c r="D25" t="s">
        <v>102</v>
      </c>
      <c r="E25" t="s">
        <v>63</v>
      </c>
      <c r="F25">
        <v>2018</v>
      </c>
      <c r="H25" s="15">
        <v>500</v>
      </c>
      <c r="J25" t="s">
        <v>64</v>
      </c>
      <c r="K25" t="s">
        <v>65</v>
      </c>
      <c r="L25" s="20"/>
      <c r="Q25" s="15"/>
      <c r="R25" s="15"/>
      <c r="S25" s="15"/>
      <c r="T25" s="21"/>
      <c r="U25" s="21"/>
      <c r="V25" s="21">
        <v>500</v>
      </c>
      <c r="W25" s="21">
        <v>500</v>
      </c>
      <c r="X25" s="21">
        <v>500</v>
      </c>
      <c r="Y25" s="21">
        <v>500</v>
      </c>
      <c r="Z25" s="15"/>
    </row>
    <row r="26" spans="1:26" x14ac:dyDescent="0.25">
      <c r="A26" t="s">
        <v>106</v>
      </c>
      <c r="B26" t="s">
        <v>60</v>
      </c>
      <c r="C26" t="s">
        <v>107</v>
      </c>
      <c r="D26" t="s">
        <v>102</v>
      </c>
      <c r="E26" t="s">
        <v>63</v>
      </c>
      <c r="F26">
        <v>2017</v>
      </c>
      <c r="H26" s="15">
        <v>85</v>
      </c>
      <c r="J26" t="s">
        <v>64</v>
      </c>
      <c r="K26" t="s">
        <v>65</v>
      </c>
      <c r="L26" s="20"/>
      <c r="Q26" s="15"/>
      <c r="R26" s="15"/>
      <c r="S26" s="15"/>
      <c r="T26" s="21"/>
      <c r="U26" s="21"/>
      <c r="V26" s="21"/>
      <c r="W26" s="21"/>
      <c r="X26" s="21"/>
      <c r="Y26" s="21"/>
      <c r="Z26" s="15"/>
    </row>
    <row r="27" spans="1:26" x14ac:dyDescent="0.25">
      <c r="A27" t="s">
        <v>108</v>
      </c>
      <c r="B27" t="s">
        <v>60</v>
      </c>
      <c r="C27" t="s">
        <v>109</v>
      </c>
      <c r="D27" t="s">
        <v>102</v>
      </c>
      <c r="E27" t="s">
        <v>63</v>
      </c>
      <c r="F27" s="20" t="s">
        <v>145</v>
      </c>
      <c r="H27" s="15">
        <v>500</v>
      </c>
      <c r="J27" t="s">
        <v>64</v>
      </c>
      <c r="K27" t="s">
        <v>65</v>
      </c>
      <c r="L27" s="20"/>
      <c r="Q27" s="15"/>
      <c r="R27" s="15"/>
      <c r="S27" s="15"/>
      <c r="T27" s="21"/>
      <c r="U27" s="21"/>
      <c r="V27" s="21"/>
      <c r="W27" s="21"/>
      <c r="X27" s="21"/>
      <c r="Y27" s="21"/>
      <c r="Z27" s="15"/>
    </row>
    <row r="28" spans="1:26" x14ac:dyDescent="0.25">
      <c r="A28" t="s">
        <v>110</v>
      </c>
      <c r="B28" t="s">
        <v>60</v>
      </c>
      <c r="C28" t="s">
        <v>111</v>
      </c>
      <c r="D28" t="s">
        <v>102</v>
      </c>
      <c r="E28" t="s">
        <v>63</v>
      </c>
      <c r="F28" s="20">
        <v>2021</v>
      </c>
      <c r="H28" s="15">
        <v>240</v>
      </c>
      <c r="J28" t="s">
        <v>64</v>
      </c>
      <c r="K28" t="s">
        <v>65</v>
      </c>
      <c r="L28" s="20" t="s">
        <v>146</v>
      </c>
      <c r="Q28" s="15"/>
      <c r="R28" s="15"/>
      <c r="S28" s="15"/>
      <c r="T28" s="21"/>
      <c r="U28" s="21"/>
      <c r="V28" s="21">
        <v>240</v>
      </c>
      <c r="W28" s="21">
        <v>240</v>
      </c>
      <c r="X28" s="21">
        <v>240</v>
      </c>
      <c r="Y28" s="21">
        <v>240</v>
      </c>
      <c r="Z28" s="15"/>
    </row>
    <row r="29" spans="1:26" x14ac:dyDescent="0.25">
      <c r="A29" t="s">
        <v>112</v>
      </c>
      <c r="B29" t="s">
        <v>60</v>
      </c>
      <c r="C29" t="s">
        <v>113</v>
      </c>
      <c r="D29" t="s">
        <v>102</v>
      </c>
      <c r="E29" t="s">
        <v>63</v>
      </c>
      <c r="F29">
        <v>2018</v>
      </c>
      <c r="H29" s="15">
        <v>250</v>
      </c>
      <c r="J29" t="s">
        <v>64</v>
      </c>
      <c r="K29" t="s">
        <v>65</v>
      </c>
      <c r="L29" s="20"/>
      <c r="Q29" s="15"/>
      <c r="R29" s="15"/>
      <c r="S29" s="15"/>
      <c r="T29" s="21"/>
      <c r="U29" s="21"/>
      <c r="V29" s="21"/>
      <c r="W29" s="21"/>
      <c r="X29" s="21"/>
      <c r="Y29" s="21"/>
      <c r="Z29" s="15"/>
    </row>
    <row r="30" spans="1:26" x14ac:dyDescent="0.25">
      <c r="A30" t="s">
        <v>114</v>
      </c>
      <c r="B30" t="s">
        <v>60</v>
      </c>
      <c r="C30" t="s">
        <v>147</v>
      </c>
      <c r="D30" t="s">
        <v>102</v>
      </c>
      <c r="E30" t="s">
        <v>63</v>
      </c>
      <c r="F30" s="20">
        <v>2022</v>
      </c>
      <c r="H30" s="15">
        <v>30000</v>
      </c>
      <c r="J30" t="s">
        <v>76</v>
      </c>
      <c r="K30" t="s">
        <v>116</v>
      </c>
      <c r="L30" s="20" t="s">
        <v>148</v>
      </c>
      <c r="Q30" s="15"/>
      <c r="R30" s="15"/>
      <c r="S30" s="15"/>
      <c r="T30" s="21"/>
      <c r="U30" s="21"/>
      <c r="V30" s="21">
        <v>30000</v>
      </c>
      <c r="W30" s="21">
        <v>30000</v>
      </c>
      <c r="X30" s="21">
        <v>30000</v>
      </c>
      <c r="Y30" s="21">
        <v>30000</v>
      </c>
    </row>
    <row r="31" spans="1:26" x14ac:dyDescent="0.25">
      <c r="A31" t="s">
        <v>117</v>
      </c>
      <c r="B31" t="s">
        <v>60</v>
      </c>
      <c r="C31" t="s">
        <v>118</v>
      </c>
      <c r="D31" t="s">
        <v>102</v>
      </c>
      <c r="E31" t="s">
        <v>63</v>
      </c>
      <c r="F31">
        <v>2015</v>
      </c>
      <c r="H31" s="15">
        <v>1000</v>
      </c>
      <c r="J31" t="s">
        <v>64</v>
      </c>
      <c r="K31" t="s">
        <v>65</v>
      </c>
      <c r="L31" s="20"/>
      <c r="Q31" s="15"/>
      <c r="R31" s="15"/>
      <c r="S31" s="15"/>
      <c r="T31" s="21"/>
      <c r="U31" s="21"/>
      <c r="V31" s="21"/>
      <c r="W31" s="21"/>
      <c r="X31" s="21"/>
      <c r="Y31" s="21"/>
    </row>
    <row r="32" spans="1:26" x14ac:dyDescent="0.25">
      <c r="A32" t="s">
        <v>119</v>
      </c>
      <c r="B32" t="s">
        <v>60</v>
      </c>
      <c r="C32" t="s">
        <v>120</v>
      </c>
      <c r="D32" t="s">
        <v>121</v>
      </c>
      <c r="E32" t="s">
        <v>63</v>
      </c>
      <c r="F32">
        <v>2017</v>
      </c>
      <c r="H32" s="15">
        <v>250</v>
      </c>
      <c r="J32" t="s">
        <v>64</v>
      </c>
      <c r="K32" t="s">
        <v>65</v>
      </c>
      <c r="L32" s="20" t="s">
        <v>149</v>
      </c>
      <c r="Q32" s="15"/>
      <c r="R32" s="15"/>
      <c r="S32" s="15"/>
      <c r="T32" s="21"/>
      <c r="U32" s="21"/>
      <c r="V32" s="21"/>
      <c r="W32" s="21"/>
      <c r="X32" s="21"/>
      <c r="Y32" s="21"/>
    </row>
    <row r="33" spans="1:26" x14ac:dyDescent="0.25">
      <c r="A33" t="s">
        <v>122</v>
      </c>
      <c r="B33" t="s">
        <v>60</v>
      </c>
      <c r="C33" t="s">
        <v>123</v>
      </c>
      <c r="D33" t="s">
        <v>124</v>
      </c>
      <c r="E33" t="s">
        <v>63</v>
      </c>
      <c r="F33">
        <v>2030</v>
      </c>
      <c r="H33" s="15">
        <v>5500</v>
      </c>
      <c r="J33" t="s">
        <v>64</v>
      </c>
      <c r="K33" t="s">
        <v>65</v>
      </c>
      <c r="L33" s="20"/>
      <c r="Q33" s="15"/>
      <c r="R33" s="15"/>
      <c r="S33" s="15"/>
      <c r="T33" s="21"/>
      <c r="U33" s="21"/>
      <c r="V33" s="21"/>
      <c r="W33" s="21"/>
      <c r="X33" s="21"/>
      <c r="Y33" s="21"/>
    </row>
    <row r="34" spans="1:26" x14ac:dyDescent="0.25">
      <c r="A34" t="s">
        <v>125</v>
      </c>
      <c r="B34" t="s">
        <v>126</v>
      </c>
      <c r="C34" t="s">
        <v>127</v>
      </c>
      <c r="D34" t="s">
        <v>121</v>
      </c>
      <c r="E34" t="s">
        <v>128</v>
      </c>
      <c r="F34">
        <v>2014</v>
      </c>
      <c r="H34" s="15">
        <v>24000</v>
      </c>
      <c r="J34" t="s">
        <v>129</v>
      </c>
      <c r="K34" t="s">
        <v>65</v>
      </c>
      <c r="L34" s="20" t="s">
        <v>150</v>
      </c>
      <c r="T34" s="21"/>
      <c r="U34" s="21"/>
      <c r="V34" s="21"/>
      <c r="W34" s="21"/>
      <c r="X34" s="21"/>
      <c r="Y34" s="21"/>
      <c r="Z34" s="15"/>
    </row>
    <row r="35" spans="1:26" x14ac:dyDescent="0.25">
      <c r="A35" t="s">
        <v>130</v>
      </c>
      <c r="B35" t="s">
        <v>131</v>
      </c>
      <c r="C35" t="s">
        <v>132</v>
      </c>
      <c r="D35" t="s">
        <v>124</v>
      </c>
      <c r="E35" t="s">
        <v>133</v>
      </c>
      <c r="F35" t="s">
        <v>103</v>
      </c>
      <c r="H35" s="25">
        <v>28000</v>
      </c>
      <c r="J35" t="s">
        <v>129</v>
      </c>
      <c r="K35" t="s">
        <v>65</v>
      </c>
      <c r="L35" s="20"/>
      <c r="T35" s="21"/>
      <c r="U35" s="21"/>
      <c r="V35" s="21"/>
      <c r="W35" s="21"/>
      <c r="X35" s="21"/>
      <c r="Y35" s="21"/>
      <c r="Z35" s="15"/>
    </row>
    <row r="36" spans="1:26" x14ac:dyDescent="0.25">
      <c r="A36" s="20"/>
      <c r="B36" s="20" t="s">
        <v>60</v>
      </c>
      <c r="C36" s="20" t="s">
        <v>151</v>
      </c>
      <c r="D36" s="20" t="s">
        <v>99</v>
      </c>
      <c r="E36" s="20" t="s">
        <v>63</v>
      </c>
      <c r="F36" s="20">
        <v>2016</v>
      </c>
      <c r="G36" s="20"/>
      <c r="H36" s="26"/>
      <c r="I36" s="20"/>
      <c r="J36" s="20" t="s">
        <v>64</v>
      </c>
      <c r="K36" s="20" t="s">
        <v>65</v>
      </c>
      <c r="L36" s="20" t="s">
        <v>152</v>
      </c>
      <c r="T36" s="20"/>
      <c r="U36" s="20"/>
      <c r="V36" s="20"/>
      <c r="W36" s="20"/>
      <c r="X36" s="20"/>
      <c r="Y36" s="20"/>
    </row>
    <row r="37" spans="1:26" x14ac:dyDescent="0.25">
      <c r="A37" s="20"/>
      <c r="B37" s="20" t="s">
        <v>60</v>
      </c>
      <c r="C37" s="20" t="s">
        <v>153</v>
      </c>
      <c r="D37" s="20" t="s">
        <v>154</v>
      </c>
      <c r="E37" s="20" t="s">
        <v>63</v>
      </c>
      <c r="F37" s="20">
        <v>2020</v>
      </c>
      <c r="G37" s="20"/>
      <c r="H37" s="21">
        <v>2350</v>
      </c>
      <c r="I37" s="20"/>
      <c r="J37" s="20" t="s">
        <v>64</v>
      </c>
      <c r="K37" s="20" t="s">
        <v>65</v>
      </c>
      <c r="L37" s="20" t="s">
        <v>155</v>
      </c>
      <c r="Q37" s="15"/>
      <c r="R37" s="15"/>
      <c r="S37" s="15"/>
      <c r="T37" s="15"/>
      <c r="U37" s="21">
        <v>2350</v>
      </c>
      <c r="V37" s="21">
        <v>2350</v>
      </c>
      <c r="W37" s="21">
        <v>2350</v>
      </c>
      <c r="X37" s="21">
        <v>2350</v>
      </c>
      <c r="Y37" s="21">
        <v>2350</v>
      </c>
    </row>
    <row r="38" spans="1:26" x14ac:dyDescent="0.25">
      <c r="A38" s="27"/>
      <c r="B38" s="20" t="s">
        <v>60</v>
      </c>
      <c r="C38" s="20" t="s">
        <v>156</v>
      </c>
      <c r="D38" s="20" t="s">
        <v>157</v>
      </c>
      <c r="E38" s="20" t="s">
        <v>158</v>
      </c>
      <c r="F38" s="20">
        <v>2018</v>
      </c>
      <c r="G38" s="20" t="s">
        <v>136</v>
      </c>
      <c r="H38" s="21">
        <v>7880</v>
      </c>
      <c r="I38" s="20"/>
      <c r="J38" s="20" t="s">
        <v>64</v>
      </c>
      <c r="K38" s="20" t="s">
        <v>159</v>
      </c>
      <c r="L38" s="20" t="s">
        <v>160</v>
      </c>
      <c r="M38" s="20" t="s">
        <v>161</v>
      </c>
      <c r="N38" s="28">
        <v>85900000</v>
      </c>
      <c r="O38" s="28">
        <v>761</v>
      </c>
      <c r="P38" s="20" t="s">
        <v>162</v>
      </c>
      <c r="Q38" s="21"/>
      <c r="R38" s="21"/>
      <c r="S38" s="21"/>
      <c r="T38" s="21"/>
      <c r="U38" s="21">
        <v>7880</v>
      </c>
      <c r="V38" s="21">
        <v>7880</v>
      </c>
      <c r="W38" s="21">
        <v>7880</v>
      </c>
      <c r="X38" s="21">
        <v>7880</v>
      </c>
      <c r="Y38" s="21">
        <v>7880</v>
      </c>
      <c r="Z38" s="27"/>
    </row>
    <row r="39" spans="1:26" x14ac:dyDescent="0.25">
      <c r="A39" s="20"/>
      <c r="B39" s="20" t="s">
        <v>60</v>
      </c>
      <c r="C39" s="20" t="s">
        <v>163</v>
      </c>
      <c r="D39" s="20" t="s">
        <v>124</v>
      </c>
      <c r="E39" s="20" t="s">
        <v>63</v>
      </c>
      <c r="F39" s="20"/>
      <c r="G39" s="20"/>
      <c r="H39" s="20">
        <v>1550</v>
      </c>
      <c r="I39" s="20"/>
      <c r="J39" s="20" t="s">
        <v>64</v>
      </c>
      <c r="K39" s="20" t="s">
        <v>65</v>
      </c>
      <c r="L39" s="20" t="s">
        <v>164</v>
      </c>
      <c r="P39" s="20" t="s">
        <v>165</v>
      </c>
      <c r="Q39" s="15"/>
      <c r="R39" s="15"/>
      <c r="S39" s="15"/>
      <c r="T39" s="15"/>
      <c r="U39" s="21">
        <v>1550</v>
      </c>
      <c r="V39" s="21">
        <v>1550</v>
      </c>
      <c r="W39" s="21">
        <v>1550</v>
      </c>
      <c r="X39" s="21">
        <v>1550</v>
      </c>
      <c r="Y39" s="21">
        <v>1550</v>
      </c>
    </row>
    <row r="40" spans="1:26" x14ac:dyDescent="0.25">
      <c r="A40" s="20"/>
      <c r="B40" s="20" t="s">
        <v>60</v>
      </c>
      <c r="C40" s="20" t="s">
        <v>166</v>
      </c>
      <c r="D40" s="20" t="s">
        <v>124</v>
      </c>
      <c r="E40" s="20" t="s">
        <v>63</v>
      </c>
      <c r="F40" s="20">
        <v>2017</v>
      </c>
      <c r="G40" s="20"/>
      <c r="H40" s="21">
        <v>19000</v>
      </c>
      <c r="I40" s="20"/>
      <c r="J40" s="20" t="s">
        <v>76</v>
      </c>
      <c r="K40" s="20" t="s">
        <v>116</v>
      </c>
      <c r="L40" s="20"/>
      <c r="P40" s="20" t="s">
        <v>167</v>
      </c>
      <c r="Q40" s="15"/>
      <c r="R40" s="15"/>
      <c r="S40" s="15"/>
      <c r="T40" s="15"/>
      <c r="U40" s="21">
        <v>19000</v>
      </c>
      <c r="V40" s="15"/>
      <c r="W40" s="15"/>
      <c r="X40" s="15"/>
      <c r="Y40" s="15"/>
    </row>
    <row r="41" spans="1:26" x14ac:dyDescent="0.25">
      <c r="A41" s="20"/>
      <c r="B41" s="20" t="s">
        <v>60</v>
      </c>
      <c r="C41" s="20" t="s">
        <v>168</v>
      </c>
      <c r="D41" s="20" t="s">
        <v>124</v>
      </c>
      <c r="E41" s="20" t="s">
        <v>63</v>
      </c>
      <c r="F41" s="20">
        <v>2022</v>
      </c>
      <c r="G41" s="20"/>
      <c r="H41" s="20">
        <v>12220</v>
      </c>
      <c r="I41" s="20"/>
      <c r="J41" s="20" t="s">
        <v>64</v>
      </c>
      <c r="K41" s="20" t="s">
        <v>65</v>
      </c>
      <c r="L41" s="20" t="s">
        <v>169</v>
      </c>
      <c r="M41" s="20"/>
      <c r="N41" s="28">
        <v>150000000</v>
      </c>
      <c r="O41" s="22">
        <v>900</v>
      </c>
      <c r="P41" s="20" t="s">
        <v>170</v>
      </c>
      <c r="V41" s="21">
        <v>12220</v>
      </c>
      <c r="W41" s="21">
        <v>12220</v>
      </c>
      <c r="X41" s="21">
        <v>12220</v>
      </c>
      <c r="Y41" s="21">
        <v>12220</v>
      </c>
    </row>
    <row r="42" spans="1:26" x14ac:dyDescent="0.25">
      <c r="A42" s="20"/>
      <c r="B42" s="20" t="s">
        <v>60</v>
      </c>
      <c r="C42" s="20" t="s">
        <v>171</v>
      </c>
      <c r="D42" s="20" t="s">
        <v>102</v>
      </c>
      <c r="E42" s="20" t="s">
        <v>63</v>
      </c>
      <c r="F42" s="20">
        <v>2022</v>
      </c>
      <c r="G42" s="20"/>
      <c r="H42" s="20">
        <v>100</v>
      </c>
      <c r="I42" s="20"/>
      <c r="J42" s="20" t="s">
        <v>64</v>
      </c>
      <c r="K42" s="20" t="s">
        <v>65</v>
      </c>
      <c r="L42" s="20" t="s">
        <v>172</v>
      </c>
      <c r="M42" s="20"/>
      <c r="N42" s="22">
        <v>4270000</v>
      </c>
      <c r="O42" s="29">
        <v>0</v>
      </c>
      <c r="P42" s="20" t="s">
        <v>173</v>
      </c>
      <c r="V42" s="21">
        <v>100</v>
      </c>
      <c r="W42" s="21">
        <v>100</v>
      </c>
      <c r="X42" s="21">
        <v>100</v>
      </c>
      <c r="Y42" s="21">
        <v>100</v>
      </c>
    </row>
    <row r="43" spans="1:26" x14ac:dyDescent="0.25">
      <c r="A43" s="20"/>
      <c r="B43" s="20" t="s">
        <v>60</v>
      </c>
      <c r="C43" s="20" t="s">
        <v>174</v>
      </c>
      <c r="D43" s="20" t="s">
        <v>102</v>
      </c>
      <c r="E43" s="20" t="s">
        <v>63</v>
      </c>
      <c r="F43" s="20">
        <v>2019</v>
      </c>
      <c r="G43" s="20"/>
      <c r="H43" s="20">
        <v>290</v>
      </c>
      <c r="I43" s="20"/>
      <c r="J43" s="20" t="s">
        <v>64</v>
      </c>
      <c r="K43" s="20" t="s">
        <v>65</v>
      </c>
      <c r="L43" s="20" t="s">
        <v>175</v>
      </c>
      <c r="S43" s="15"/>
      <c r="T43" s="15"/>
      <c r="U43" s="15"/>
      <c r="V43" s="15"/>
      <c r="W43" s="15"/>
      <c r="X43" s="15"/>
      <c r="Y43" s="15"/>
    </row>
    <row r="44" spans="1:26" x14ac:dyDescent="0.25">
      <c r="A44" s="30" t="s">
        <v>125</v>
      </c>
      <c r="B44" s="30" t="s">
        <v>126</v>
      </c>
      <c r="C44" s="30" t="s">
        <v>127</v>
      </c>
      <c r="D44" s="30" t="s">
        <v>121</v>
      </c>
      <c r="E44" s="30" t="s">
        <v>128</v>
      </c>
      <c r="F44" s="30">
        <v>2014</v>
      </c>
      <c r="G44" s="30"/>
      <c r="H44" s="31">
        <v>24000</v>
      </c>
      <c r="I44" s="30"/>
      <c r="J44" s="30" t="s">
        <v>129</v>
      </c>
      <c r="K44" s="30" t="s">
        <v>65</v>
      </c>
      <c r="L44" s="32" t="s">
        <v>177</v>
      </c>
      <c r="M44" s="16"/>
      <c r="T44" s="15"/>
      <c r="U44" s="15"/>
      <c r="V44" s="15"/>
      <c r="W44" s="15"/>
      <c r="X44" s="15"/>
      <c r="Y44" s="15"/>
      <c r="Z44" s="15"/>
    </row>
    <row r="45" spans="1:26" x14ac:dyDescent="0.25">
      <c r="A45" s="30" t="s">
        <v>130</v>
      </c>
      <c r="B45" s="30" t="s">
        <v>131</v>
      </c>
      <c r="C45" s="30" t="s">
        <v>132</v>
      </c>
      <c r="D45" s="30" t="s">
        <v>124</v>
      </c>
      <c r="E45" s="30" t="s">
        <v>133</v>
      </c>
      <c r="F45" s="30" t="s">
        <v>103</v>
      </c>
      <c r="G45" s="30"/>
      <c r="H45" s="31">
        <v>28000</v>
      </c>
      <c r="I45" s="30"/>
      <c r="J45" s="30" t="s">
        <v>129</v>
      </c>
      <c r="K45" s="30" t="s">
        <v>65</v>
      </c>
      <c r="L45" s="32" t="s">
        <v>176</v>
      </c>
      <c r="M45" s="32"/>
      <c r="T45" s="15"/>
      <c r="U45" s="15"/>
      <c r="V45" s="15"/>
      <c r="W45" s="15"/>
      <c r="X45" s="15"/>
      <c r="Y45" s="15"/>
      <c r="Z45" s="15"/>
    </row>
    <row r="46" spans="1:26" x14ac:dyDescent="0.25">
      <c r="A46" s="20"/>
      <c r="B46" s="20"/>
      <c r="C46" s="20"/>
      <c r="D46" s="20"/>
      <c r="E46" s="20"/>
      <c r="F46" s="20"/>
      <c r="G46" s="20"/>
      <c r="H46" s="21"/>
      <c r="I46" s="20"/>
      <c r="J46" s="20"/>
      <c r="K46" s="20"/>
      <c r="L46" s="20"/>
      <c r="Q46" s="15"/>
      <c r="R46" s="15"/>
      <c r="S46" s="15"/>
      <c r="T46" s="15"/>
      <c r="U46" s="15"/>
      <c r="V46" s="15"/>
      <c r="W46" s="15"/>
      <c r="X46" s="15"/>
      <c r="Y46" s="15"/>
    </row>
    <row r="47" spans="1:26" x14ac:dyDescent="0.25">
      <c r="A47" s="20"/>
      <c r="B47" s="20"/>
      <c r="C47" s="20"/>
      <c r="D47" s="20"/>
      <c r="E47" s="20"/>
      <c r="F47" s="20"/>
      <c r="G47" s="20"/>
      <c r="H47" s="21"/>
      <c r="I47" s="20"/>
      <c r="J47" s="20"/>
      <c r="K47" s="20"/>
      <c r="L47" s="20"/>
      <c r="Q47" s="15"/>
      <c r="R47" s="15"/>
      <c r="S47" s="15"/>
      <c r="T47" s="15"/>
      <c r="U47" s="15"/>
      <c r="V47" s="15"/>
      <c r="W47" s="15"/>
      <c r="X47" s="15"/>
      <c r="Y47" s="15"/>
    </row>
    <row r="48" spans="1:26" x14ac:dyDescent="0.25">
      <c r="A48" s="20"/>
      <c r="B48" s="20"/>
      <c r="C48" s="20"/>
      <c r="D48" s="20"/>
      <c r="E48" s="20"/>
      <c r="F48" s="20"/>
      <c r="G48" s="20"/>
      <c r="H48" s="21"/>
      <c r="I48" s="20"/>
      <c r="J48" s="20"/>
      <c r="K48" s="20"/>
      <c r="L48" s="20"/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25">
      <c r="A49" s="20"/>
      <c r="B49" s="20"/>
      <c r="C49" s="20"/>
      <c r="D49" s="20"/>
      <c r="E49" s="20"/>
      <c r="F49" s="20"/>
      <c r="G49" s="20"/>
      <c r="H49" s="21"/>
      <c r="I49" s="20"/>
      <c r="J49" s="20"/>
      <c r="K49" s="20"/>
      <c r="L49" s="20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25">
      <c r="A50" s="20"/>
      <c r="B50" s="20"/>
      <c r="C50" s="20"/>
      <c r="D50" s="20"/>
      <c r="E50" s="20"/>
      <c r="F50" s="20"/>
      <c r="G50" s="20"/>
      <c r="H50" s="21"/>
      <c r="I50" s="20"/>
      <c r="J50" s="20"/>
      <c r="K50" s="20"/>
      <c r="L50" s="20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25">
      <c r="H51" s="15"/>
      <c r="L51" s="20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25">
      <c r="H52" s="15"/>
      <c r="L52" s="20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25">
      <c r="H53" s="15"/>
      <c r="L53" s="20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25">
      <c r="H54" s="15"/>
      <c r="L54" s="20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25">
      <c r="H55" s="15"/>
      <c r="L55" s="20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25">
      <c r="H56" s="15"/>
      <c r="L56" s="20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25">
      <c r="H57" s="15"/>
      <c r="L57" s="20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25">
      <c r="H58" s="15"/>
      <c r="L58" s="20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25">
      <c r="H59" s="15"/>
      <c r="L59" s="20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25">
      <c r="H60" s="15"/>
      <c r="L60" s="20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25">
      <c r="H61" s="15"/>
      <c r="L61" s="20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25">
      <c r="H62" s="15"/>
      <c r="L62" s="20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25">
      <c r="H63" s="15"/>
      <c r="L63" s="20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25">
      <c r="H64" s="15"/>
      <c r="L64" s="20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L65" s="20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L66" s="20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L67" s="20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L68" s="20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L69" s="20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L70" s="20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L71" s="20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L72" s="20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H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H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H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  <row r="87" spans="17:25" x14ac:dyDescent="0.25">
      <c r="Q87" s="15"/>
      <c r="R87" s="15"/>
      <c r="S87" s="15"/>
      <c r="T87" s="15"/>
      <c r="U87" s="15"/>
      <c r="V87" s="15"/>
      <c r="W87" s="15"/>
      <c r="X87" s="15"/>
      <c r="Y87" s="15"/>
    </row>
    <row r="88" spans="17:25" x14ac:dyDescent="0.25">
      <c r="Q88" s="15"/>
      <c r="R88" s="15"/>
      <c r="S88" s="15"/>
      <c r="T88" s="15"/>
      <c r="U88" s="15"/>
      <c r="V88" s="15"/>
      <c r="W88" s="15"/>
      <c r="X88" s="15"/>
      <c r="Y88" s="15"/>
    </row>
    <row r="89" spans="17:25" x14ac:dyDescent="0.25">
      <c r="Q89" s="15"/>
      <c r="R89" s="15"/>
      <c r="S89" s="15"/>
      <c r="T89" s="15"/>
      <c r="U89" s="15"/>
      <c r="V89" s="15"/>
      <c r="W89" s="15"/>
      <c r="X89" s="15"/>
      <c r="Y89" s="15"/>
    </row>
    <row r="90" spans="17:25" x14ac:dyDescent="0.25">
      <c r="Q90" s="15"/>
      <c r="R90" s="15"/>
      <c r="S90" s="15"/>
      <c r="T90" s="15"/>
      <c r="U90" s="15"/>
      <c r="V90" s="15"/>
      <c r="W90" s="15"/>
      <c r="X90" s="15"/>
      <c r="Y90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3" scale="5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DH100"/>
  <sheetViews>
    <sheetView topLeftCell="A48" workbookViewId="0">
      <selection activeCell="A80" sqref="A80:XFD81"/>
    </sheetView>
  </sheetViews>
  <sheetFormatPr defaultRowHeight="15" x14ac:dyDescent="0.25"/>
  <cols>
    <col min="1" max="1" width="15.140625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2" width="13.42578125" customWidth="1"/>
    <col min="13" max="13" width="11.42578125" customWidth="1"/>
    <col min="14" max="15" width="14.28515625" customWidth="1"/>
    <col min="16" max="16" width="22" customWidth="1"/>
  </cols>
  <sheetData>
    <row r="1" spans="1:112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2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2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2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2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2" s="14" customFormat="1" ht="16.5" customHeight="1" x14ac:dyDescent="0.25">
      <c r="A6" s="33" t="s">
        <v>10</v>
      </c>
      <c r="B6" s="33" t="s">
        <v>13</v>
      </c>
      <c r="C6" s="33" t="s">
        <v>16</v>
      </c>
      <c r="D6" s="33" t="s">
        <v>19</v>
      </c>
      <c r="E6" s="113" t="s">
        <v>22</v>
      </c>
      <c r="F6" s="113"/>
      <c r="G6" s="113"/>
      <c r="H6" s="113"/>
      <c r="I6" s="113"/>
      <c r="J6" s="113" t="s">
        <v>33</v>
      </c>
      <c r="K6" s="113"/>
      <c r="L6" s="114" t="s">
        <v>38</v>
      </c>
      <c r="M6" s="114"/>
      <c r="N6" s="113" t="s">
        <v>43</v>
      </c>
      <c r="O6" s="113"/>
      <c r="P6" s="33" t="s">
        <v>48</v>
      </c>
      <c r="Q6" s="113" t="s">
        <v>51</v>
      </c>
      <c r="R6" s="113"/>
      <c r="S6" s="113"/>
      <c r="T6" s="111" t="s">
        <v>53</v>
      </c>
      <c r="U6" s="111"/>
      <c r="V6" s="111"/>
      <c r="W6" s="111"/>
      <c r="X6" s="111"/>
      <c r="Y6" s="111"/>
    </row>
    <row r="7" spans="1:112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2" x14ac:dyDescent="0.25">
      <c r="A8" t="s">
        <v>114</v>
      </c>
      <c r="B8" t="s">
        <v>60</v>
      </c>
      <c r="C8" t="s">
        <v>147</v>
      </c>
      <c r="D8" t="s">
        <v>102</v>
      </c>
      <c r="E8" t="s">
        <v>63</v>
      </c>
      <c r="F8" s="20">
        <v>2022</v>
      </c>
      <c r="H8" s="15">
        <v>30000</v>
      </c>
      <c r="J8" t="s">
        <v>76</v>
      </c>
      <c r="K8" t="s">
        <v>116</v>
      </c>
      <c r="L8" s="20" t="s">
        <v>148</v>
      </c>
      <c r="Q8" s="15"/>
      <c r="R8" s="15"/>
      <c r="S8" s="15"/>
      <c r="T8" s="21"/>
      <c r="U8" s="21"/>
      <c r="V8" s="21">
        <v>30000</v>
      </c>
      <c r="W8" s="21">
        <v>30000</v>
      </c>
      <c r="X8" s="21">
        <v>30000</v>
      </c>
      <c r="Y8" s="21">
        <v>30000</v>
      </c>
    </row>
    <row r="9" spans="1:112" s="82" customFormat="1" x14ac:dyDescent="0.25">
      <c r="A9" s="34" t="s">
        <v>114</v>
      </c>
      <c r="B9" s="34" t="s">
        <v>60</v>
      </c>
      <c r="C9" s="34" t="s">
        <v>184</v>
      </c>
      <c r="D9" s="34" t="s">
        <v>115</v>
      </c>
      <c r="E9" s="34" t="s">
        <v>115</v>
      </c>
      <c r="F9" s="34" t="s">
        <v>116</v>
      </c>
      <c r="G9" s="34" t="s">
        <v>186</v>
      </c>
      <c r="H9" s="34">
        <v>2020</v>
      </c>
      <c r="I9" s="34"/>
      <c r="J9" s="34" t="s">
        <v>102</v>
      </c>
      <c r="K9" s="35">
        <v>30000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89">
        <v>0</v>
      </c>
      <c r="BA9" s="89">
        <v>0</v>
      </c>
      <c r="BB9" s="89">
        <v>0</v>
      </c>
      <c r="BC9" s="89">
        <v>0</v>
      </c>
      <c r="BD9" s="89">
        <v>0</v>
      </c>
      <c r="BE9" s="89">
        <v>1134</v>
      </c>
      <c r="BF9" s="89">
        <v>1818</v>
      </c>
      <c r="BG9" s="89">
        <v>2502</v>
      </c>
      <c r="BH9" s="89">
        <v>3186</v>
      </c>
      <c r="BI9" s="89">
        <v>3870</v>
      </c>
      <c r="BJ9" s="89">
        <v>4554</v>
      </c>
      <c r="BK9" s="89">
        <v>5238.0000000000009</v>
      </c>
      <c r="BL9" s="89">
        <v>5922.0000000000009</v>
      </c>
      <c r="BM9" s="89">
        <v>6606</v>
      </c>
      <c r="BN9" s="89">
        <v>7290</v>
      </c>
      <c r="BO9" s="89">
        <v>7974.0000000000009</v>
      </c>
      <c r="BP9" s="89">
        <v>8658</v>
      </c>
      <c r="BQ9" s="89">
        <v>9342</v>
      </c>
      <c r="BR9" s="89">
        <v>10026.000000000002</v>
      </c>
      <c r="BS9" s="89">
        <v>10710.000000000002</v>
      </c>
      <c r="BT9" s="89">
        <v>11394</v>
      </c>
      <c r="BU9" s="89">
        <v>12078</v>
      </c>
      <c r="BV9" s="89">
        <v>12762</v>
      </c>
      <c r="BW9" s="89">
        <v>13446.000000000002</v>
      </c>
      <c r="BX9" s="89">
        <v>14130</v>
      </c>
      <c r="BY9" s="89">
        <v>14814</v>
      </c>
      <c r="BZ9" s="89">
        <v>15498.000000000002</v>
      </c>
      <c r="CA9" s="89">
        <v>16182</v>
      </c>
      <c r="CB9" s="89">
        <v>16866</v>
      </c>
      <c r="CC9" s="89">
        <v>17550.000000000004</v>
      </c>
      <c r="CD9" s="89">
        <v>18234</v>
      </c>
      <c r="CE9" s="89">
        <v>18918</v>
      </c>
      <c r="CF9" s="89">
        <v>19602.000000000004</v>
      </c>
      <c r="CG9" s="89">
        <v>20286</v>
      </c>
      <c r="CH9" s="89">
        <v>20970.000000000004</v>
      </c>
      <c r="CI9" s="89">
        <v>21654</v>
      </c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34"/>
      <c r="DB9" s="34"/>
      <c r="DC9" s="34"/>
      <c r="DD9" s="34"/>
      <c r="DE9" s="34"/>
      <c r="DF9" s="34"/>
      <c r="DG9" s="34"/>
      <c r="DH9" s="34"/>
    </row>
    <row r="10" spans="1:112" x14ac:dyDescent="0.25">
      <c r="A10" t="s">
        <v>93</v>
      </c>
      <c r="B10" t="s">
        <v>60</v>
      </c>
      <c r="C10" t="s">
        <v>94</v>
      </c>
      <c r="D10" s="20" t="s">
        <v>62</v>
      </c>
      <c r="E10" t="s">
        <v>70</v>
      </c>
      <c r="F10">
        <v>2015</v>
      </c>
      <c r="G10" s="20">
        <v>2039</v>
      </c>
      <c r="H10" s="15">
        <v>500</v>
      </c>
      <c r="J10" t="s">
        <v>64</v>
      </c>
      <c r="K10" t="s">
        <v>65</v>
      </c>
      <c r="L10" s="20" t="s">
        <v>141</v>
      </c>
      <c r="Q10" s="15"/>
      <c r="R10" s="15"/>
      <c r="S10" s="15"/>
      <c r="T10" s="21">
        <v>500</v>
      </c>
      <c r="U10" s="21">
        <v>500</v>
      </c>
      <c r="V10" s="21">
        <v>500</v>
      </c>
      <c r="W10" s="21">
        <v>500</v>
      </c>
      <c r="X10" s="21">
        <v>500</v>
      </c>
      <c r="Y10" s="21">
        <v>500</v>
      </c>
      <c r="Z10" s="15"/>
    </row>
    <row r="11" spans="1:112" s="82" customFormat="1" x14ac:dyDescent="0.25">
      <c r="A11" s="34" t="s">
        <v>93</v>
      </c>
      <c r="B11" s="34" t="s">
        <v>60</v>
      </c>
      <c r="C11" s="34" t="s">
        <v>184</v>
      </c>
      <c r="D11" s="34" t="s">
        <v>94</v>
      </c>
      <c r="E11" s="34" t="s">
        <v>94</v>
      </c>
      <c r="F11" s="34" t="s">
        <v>65</v>
      </c>
      <c r="G11" s="34" t="s">
        <v>70</v>
      </c>
      <c r="H11" s="34">
        <v>2015</v>
      </c>
      <c r="I11" s="34">
        <v>2040</v>
      </c>
      <c r="J11" s="34" t="s">
        <v>62</v>
      </c>
      <c r="K11" s="35">
        <v>500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92">
        <v>12.170789848905757</v>
      </c>
      <c r="BA11" s="92">
        <v>32.828962390080385</v>
      </c>
      <c r="BB11" s="89">
        <v>43.158048660667703</v>
      </c>
      <c r="BC11" s="89">
        <v>53.487134931255014</v>
      </c>
      <c r="BD11" s="89">
        <v>63.816221201842325</v>
      </c>
      <c r="BE11" s="89">
        <v>74.145307472429636</v>
      </c>
      <c r="BF11" s="89">
        <v>84.474393743016947</v>
      </c>
      <c r="BG11" s="89">
        <v>94.803480013604258</v>
      </c>
      <c r="BH11" s="89">
        <v>105.13256628419157</v>
      </c>
      <c r="BI11" s="89">
        <v>115.46165255477888</v>
      </c>
      <c r="BJ11" s="89">
        <v>125.79073882536619</v>
      </c>
      <c r="BK11" s="89">
        <v>136.1198250959535</v>
      </c>
      <c r="BL11" s="89">
        <v>146.44891136654081</v>
      </c>
      <c r="BM11" s="89">
        <v>156.77799763712812</v>
      </c>
      <c r="BN11" s="89">
        <v>167.10708390771543</v>
      </c>
      <c r="BO11" s="89">
        <v>177.43617017830275</v>
      </c>
      <c r="BP11" s="89">
        <v>187.76525644889006</v>
      </c>
      <c r="BQ11" s="89">
        <v>198.09434271947737</v>
      </c>
      <c r="BR11" s="89">
        <v>208.42342899006468</v>
      </c>
      <c r="BS11" s="89">
        <v>218.75251526065199</v>
      </c>
      <c r="BT11" s="89">
        <v>229.0816015312393</v>
      </c>
      <c r="BU11" s="89">
        <v>239.41068780182661</v>
      </c>
      <c r="BV11" s="89">
        <v>249.73977407241392</v>
      </c>
      <c r="BW11" s="89">
        <v>260.06886034300123</v>
      </c>
      <c r="BX11" s="89">
        <v>270.39794661358854</v>
      </c>
      <c r="BY11" s="89">
        <v>280.72703288417586</v>
      </c>
      <c r="BZ11" s="89">
        <v>291.05611915476317</v>
      </c>
      <c r="CA11" s="89">
        <v>301.38520542535048</v>
      </c>
      <c r="CB11" s="89">
        <v>311.71429169593779</v>
      </c>
      <c r="CC11" s="89">
        <v>322.0433779665251</v>
      </c>
      <c r="CD11" s="89">
        <v>332.37246423711241</v>
      </c>
      <c r="CE11" s="89">
        <v>342.70155050769972</v>
      </c>
      <c r="CF11" s="89">
        <v>353.03063677828703</v>
      </c>
      <c r="CG11" s="89">
        <v>363.35972304887434</v>
      </c>
      <c r="CH11" s="89">
        <v>373.68880931946165</v>
      </c>
      <c r="CI11" s="89">
        <v>384.01789559004897</v>
      </c>
      <c r="CJ11" s="86"/>
      <c r="CK11" s="86"/>
      <c r="CL11" s="90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34"/>
      <c r="DB11" s="34"/>
      <c r="DC11" s="34"/>
      <c r="DD11" s="34"/>
      <c r="DE11" s="34"/>
      <c r="DF11" s="34"/>
      <c r="DG11" s="34"/>
      <c r="DH11" s="34"/>
    </row>
    <row r="12" spans="1:112" x14ac:dyDescent="0.25">
      <c r="A12" t="s">
        <v>110</v>
      </c>
      <c r="B12" t="s">
        <v>60</v>
      </c>
      <c r="C12" t="s">
        <v>111</v>
      </c>
      <c r="D12" t="s">
        <v>102</v>
      </c>
      <c r="E12" t="s">
        <v>63</v>
      </c>
      <c r="F12" s="20">
        <v>2021</v>
      </c>
      <c r="H12" s="15">
        <v>240</v>
      </c>
      <c r="J12" t="s">
        <v>64</v>
      </c>
      <c r="K12" t="s">
        <v>65</v>
      </c>
      <c r="L12" s="20" t="s">
        <v>146</v>
      </c>
      <c r="Q12" s="15"/>
      <c r="R12" s="15"/>
      <c r="S12" s="15"/>
      <c r="T12" s="21"/>
      <c r="U12" s="21"/>
      <c r="V12" s="21">
        <v>240</v>
      </c>
      <c r="W12" s="21">
        <v>240</v>
      </c>
      <c r="X12" s="21">
        <v>240</v>
      </c>
      <c r="Y12" s="21">
        <v>240</v>
      </c>
      <c r="Z12" s="15"/>
    </row>
    <row r="13" spans="1:112" s="82" customFormat="1" x14ac:dyDescent="0.25">
      <c r="A13" s="34" t="s">
        <v>110</v>
      </c>
      <c r="B13" s="34" t="s">
        <v>60</v>
      </c>
      <c r="C13" s="34" t="s">
        <v>184</v>
      </c>
      <c r="D13" s="34" t="s">
        <v>111</v>
      </c>
      <c r="E13" s="34" t="s">
        <v>111</v>
      </c>
      <c r="F13" s="34" t="s">
        <v>65</v>
      </c>
      <c r="G13" s="34" t="s">
        <v>186</v>
      </c>
      <c r="H13" s="34">
        <v>2017</v>
      </c>
      <c r="I13" s="34"/>
      <c r="J13" s="34" t="s">
        <v>102</v>
      </c>
      <c r="K13" s="35">
        <v>240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89">
        <v>0</v>
      </c>
      <c r="BA13" s="89">
        <v>0</v>
      </c>
      <c r="BB13" s="89">
        <v>126.91200000000001</v>
      </c>
      <c r="BC13" s="89">
        <v>140.60304311042006</v>
      </c>
      <c r="BD13" s="89">
        <v>148.61178992577251</v>
      </c>
      <c r="BE13" s="89">
        <v>154.29408622084009</v>
      </c>
      <c r="BF13" s="89">
        <v>158.70161764639835</v>
      </c>
      <c r="BG13" s="89">
        <v>162.30283303619254</v>
      </c>
      <c r="BH13" s="89">
        <v>165.34761726414055</v>
      </c>
      <c r="BI13" s="89">
        <v>167.98512933126011</v>
      </c>
      <c r="BJ13" s="89">
        <v>170.31157985154502</v>
      </c>
      <c r="BK13" s="89">
        <v>172.3926607568184</v>
      </c>
      <c r="BL13" s="89">
        <v>174.27522742831343</v>
      </c>
      <c r="BM13" s="89">
        <v>175.99387614661259</v>
      </c>
      <c r="BN13" s="89">
        <v>177.57487970858028</v>
      </c>
      <c r="BO13" s="89">
        <v>179.03866037456061</v>
      </c>
      <c r="BP13" s="89">
        <v>180.40140757217085</v>
      </c>
      <c r="BQ13" s="89">
        <v>181.67617244168017</v>
      </c>
      <c r="BR13" s="89">
        <v>182.87362997179838</v>
      </c>
      <c r="BS13" s="89">
        <v>184.00262296196505</v>
      </c>
      <c r="BT13" s="89">
        <v>185.07055871649553</v>
      </c>
      <c r="BU13" s="89">
        <v>186.08370386723843</v>
      </c>
      <c r="BV13" s="89">
        <v>187.04740718991306</v>
      </c>
      <c r="BW13" s="89">
        <v>187.96627053873345</v>
      </c>
      <c r="BX13" s="89">
        <v>188.84428175303256</v>
      </c>
      <c r="BY13" s="89">
        <v>189.68491925703262</v>
      </c>
      <c r="BZ13" s="89">
        <v>190.49123529279669</v>
      </c>
      <c r="CA13" s="89">
        <v>191.26592281900034</v>
      </c>
      <c r="CB13" s="89">
        <v>192.01136977731753</v>
      </c>
      <c r="CC13" s="89">
        <v>192.72970348498063</v>
      </c>
      <c r="CD13" s="89">
        <v>193.42282723389286</v>
      </c>
      <c r="CE13" s="89">
        <v>194.09245068259088</v>
      </c>
      <c r="CF13" s="89">
        <v>194.74011526299063</v>
      </c>
      <c r="CG13" s="89">
        <v>195.36721555210019</v>
      </c>
      <c r="CH13" s="89">
        <v>195.97501735408594</v>
      </c>
      <c r="CI13" s="89">
        <v>196.56467308221843</v>
      </c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34"/>
      <c r="DB13" s="34"/>
      <c r="DC13" s="34"/>
      <c r="DD13" s="34"/>
      <c r="DE13" s="34"/>
      <c r="DF13" s="34"/>
      <c r="DG13" s="34"/>
      <c r="DH13" s="34"/>
    </row>
    <row r="14" spans="1:112" x14ac:dyDescent="0.25">
      <c r="A14" t="s">
        <v>106</v>
      </c>
      <c r="B14" t="s">
        <v>60</v>
      </c>
      <c r="C14" t="s">
        <v>107</v>
      </c>
      <c r="D14" t="s">
        <v>102</v>
      </c>
      <c r="E14" t="s">
        <v>63</v>
      </c>
      <c r="F14">
        <v>2017</v>
      </c>
      <c r="H14" s="15">
        <v>85</v>
      </c>
      <c r="J14" t="s">
        <v>64</v>
      </c>
      <c r="K14" t="s">
        <v>65</v>
      </c>
      <c r="L14" s="20"/>
      <c r="Q14" s="15"/>
      <c r="R14" s="15"/>
      <c r="S14" s="15"/>
      <c r="T14" s="21"/>
      <c r="U14" s="21"/>
      <c r="V14" s="21"/>
      <c r="W14" s="21"/>
      <c r="X14" s="21"/>
      <c r="Y14" s="21"/>
      <c r="Z14" s="15"/>
    </row>
    <row r="15" spans="1:112" s="82" customFormat="1" x14ac:dyDescent="0.25">
      <c r="A15" s="34" t="s">
        <v>106</v>
      </c>
      <c r="B15" s="34" t="s">
        <v>60</v>
      </c>
      <c r="C15" s="34" t="s">
        <v>184</v>
      </c>
      <c r="D15" s="34" t="s">
        <v>107</v>
      </c>
      <c r="E15" s="34" t="s">
        <v>107</v>
      </c>
      <c r="F15" s="34" t="s">
        <v>65</v>
      </c>
      <c r="G15" s="34" t="s">
        <v>186</v>
      </c>
      <c r="H15" s="34">
        <v>2017</v>
      </c>
      <c r="I15" s="34"/>
      <c r="J15" s="34" t="s">
        <v>102</v>
      </c>
      <c r="K15" s="35">
        <v>85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89">
        <v>0</v>
      </c>
      <c r="BA15" s="89">
        <v>0</v>
      </c>
      <c r="BB15" s="89">
        <v>44.948000000000008</v>
      </c>
      <c r="BC15" s="89">
        <v>49.796911101607101</v>
      </c>
      <c r="BD15" s="89">
        <v>52.633342265377763</v>
      </c>
      <c r="BE15" s="89">
        <v>54.645822203214195</v>
      </c>
      <c r="BF15" s="89">
        <v>56.206822916432749</v>
      </c>
      <c r="BG15" s="89">
        <v>57.482253366984864</v>
      </c>
      <c r="BH15" s="89">
        <v>58.560614447716446</v>
      </c>
      <c r="BI15" s="89">
        <v>59.494733304821295</v>
      </c>
      <c r="BJ15" s="89">
        <v>60.318684530755526</v>
      </c>
      <c r="BK15" s="89">
        <v>61.05573401803985</v>
      </c>
      <c r="BL15" s="89">
        <v>61.722476380861004</v>
      </c>
      <c r="BM15" s="89">
        <v>62.331164468591957</v>
      </c>
      <c r="BN15" s="89">
        <v>62.891103230122184</v>
      </c>
      <c r="BO15" s="89">
        <v>63.409525549323547</v>
      </c>
      <c r="BP15" s="89">
        <v>63.892165181810512</v>
      </c>
      <c r="BQ15" s="89">
        <v>64.343644406428396</v>
      </c>
      <c r="BR15" s="89">
        <v>64.76774394834527</v>
      </c>
      <c r="BS15" s="89">
        <v>65.16759563236262</v>
      </c>
      <c r="BT15" s="89">
        <v>65.545822878758841</v>
      </c>
      <c r="BU15" s="89">
        <v>65.904645119646943</v>
      </c>
      <c r="BV15" s="89">
        <v>66.245956713094202</v>
      </c>
      <c r="BW15" s="89">
        <v>66.571387482468097</v>
      </c>
      <c r="BX15" s="89">
        <v>66.882349787532362</v>
      </c>
      <c r="BY15" s="89">
        <v>67.180075570199051</v>
      </c>
      <c r="BZ15" s="89">
        <v>67.465645832865491</v>
      </c>
      <c r="CA15" s="89">
        <v>67.740014331729284</v>
      </c>
      <c r="CB15" s="89">
        <v>68.004026796133289</v>
      </c>
      <c r="CC15" s="89">
        <v>68.258436650930634</v>
      </c>
      <c r="CD15" s="89">
        <v>68.503917978670387</v>
      </c>
      <c r="CE15" s="89">
        <v>68.741076283417613</v>
      </c>
      <c r="CF15" s="89">
        <v>68.970457488975839</v>
      </c>
      <c r="CG15" s="89">
        <v>69.192555508035483</v>
      </c>
      <c r="CH15" s="89">
        <v>69.407818646238766</v>
      </c>
      <c r="CI15" s="89">
        <v>69.616655049952357</v>
      </c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34"/>
      <c r="DB15" s="34"/>
      <c r="DC15" s="34"/>
      <c r="DD15" s="34"/>
      <c r="DE15" s="34"/>
      <c r="DF15" s="34"/>
      <c r="DG15" s="34"/>
      <c r="DH15" s="34"/>
    </row>
    <row r="16" spans="1:112" x14ac:dyDescent="0.25">
      <c r="A16" t="s">
        <v>78</v>
      </c>
      <c r="B16" t="s">
        <v>60</v>
      </c>
      <c r="C16" t="s">
        <v>79</v>
      </c>
      <c r="D16" t="s">
        <v>62</v>
      </c>
      <c r="E16" t="s">
        <v>70</v>
      </c>
      <c r="F16">
        <v>2007</v>
      </c>
      <c r="G16" s="20">
        <v>2023</v>
      </c>
      <c r="H16" s="15">
        <v>1500</v>
      </c>
      <c r="J16" t="s">
        <v>64</v>
      </c>
      <c r="K16" t="s">
        <v>65</v>
      </c>
      <c r="L16" s="20"/>
      <c r="Q16" s="15">
        <v>1370.5999984741211</v>
      </c>
      <c r="R16" s="15">
        <v>1598.4999685287476</v>
      </c>
      <c r="S16" s="15">
        <v>1552.0326728820801</v>
      </c>
      <c r="T16" s="21">
        <v>1500</v>
      </c>
      <c r="U16" s="21">
        <v>1500</v>
      </c>
      <c r="V16" s="21">
        <v>1500</v>
      </c>
      <c r="W16" s="21">
        <v>1500</v>
      </c>
      <c r="X16" s="21">
        <v>1500</v>
      </c>
      <c r="Y16" s="21">
        <v>1500</v>
      </c>
      <c r="Z16" s="15"/>
    </row>
    <row r="17" spans="1:112" s="82" customFormat="1" x14ac:dyDescent="0.25">
      <c r="A17" s="34" t="s">
        <v>78</v>
      </c>
      <c r="B17" s="34" t="s">
        <v>60</v>
      </c>
      <c r="C17" s="34" t="s">
        <v>184</v>
      </c>
      <c r="D17" s="34" t="s">
        <v>79</v>
      </c>
      <c r="E17" s="34" t="s">
        <v>79</v>
      </c>
      <c r="F17" s="34" t="s">
        <v>65</v>
      </c>
      <c r="G17" s="34" t="s">
        <v>70</v>
      </c>
      <c r="H17" s="34">
        <v>2007</v>
      </c>
      <c r="I17" s="34">
        <v>2015</v>
      </c>
      <c r="J17" s="34" t="s">
        <v>62</v>
      </c>
      <c r="K17" s="35">
        <v>1500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>
        <v>43</v>
      </c>
      <c r="AS17" s="35">
        <v>194</v>
      </c>
      <c r="AT17" s="35">
        <v>1261</v>
      </c>
      <c r="AU17" s="35">
        <v>1212.4999966621399</v>
      </c>
      <c r="AV17" s="35">
        <v>1204.2999954223633</v>
      </c>
      <c r="AW17" s="35">
        <v>1370.5999984741211</v>
      </c>
      <c r="AX17" s="35">
        <v>1598.4999685287476</v>
      </c>
      <c r="AY17" s="35">
        <v>1552.0326728820801</v>
      </c>
      <c r="AZ17" s="92">
        <v>1500</v>
      </c>
      <c r="BA17" s="92">
        <v>1500</v>
      </c>
      <c r="BB17" s="89">
        <v>1500</v>
      </c>
      <c r="BC17" s="89">
        <v>1500</v>
      </c>
      <c r="BD17" s="89">
        <v>1500</v>
      </c>
      <c r="BE17" s="89">
        <v>1500</v>
      </c>
      <c r="BF17" s="89">
        <v>1500</v>
      </c>
      <c r="BG17" s="89">
        <v>1500</v>
      </c>
      <c r="BH17" s="89">
        <v>1500</v>
      </c>
      <c r="BI17" s="89">
        <v>1500</v>
      </c>
      <c r="BJ17" s="89">
        <v>1500</v>
      </c>
      <c r="BK17" s="89">
        <v>1500</v>
      </c>
      <c r="BL17" s="89">
        <v>1500</v>
      </c>
      <c r="BM17" s="89">
        <v>1500</v>
      </c>
      <c r="BN17" s="89">
        <v>1500</v>
      </c>
      <c r="BO17" s="89">
        <v>1500</v>
      </c>
      <c r="BP17" s="89">
        <v>1500</v>
      </c>
      <c r="BQ17" s="89">
        <v>1500</v>
      </c>
      <c r="BR17" s="89">
        <v>1500</v>
      </c>
      <c r="BS17" s="89">
        <v>1500</v>
      </c>
      <c r="BT17" s="89">
        <v>1500</v>
      </c>
      <c r="BU17" s="89">
        <v>1500</v>
      </c>
      <c r="BV17" s="89">
        <v>1500</v>
      </c>
      <c r="BW17" s="89">
        <v>1500</v>
      </c>
      <c r="BX17" s="89">
        <v>1500</v>
      </c>
      <c r="BY17" s="89">
        <v>1500</v>
      </c>
      <c r="BZ17" s="89">
        <v>1500</v>
      </c>
      <c r="CA17" s="89">
        <v>1500</v>
      </c>
      <c r="CB17" s="89">
        <v>1500</v>
      </c>
      <c r="CC17" s="89">
        <v>1500</v>
      </c>
      <c r="CD17" s="89">
        <v>1500</v>
      </c>
      <c r="CE17" s="89">
        <v>1500</v>
      </c>
      <c r="CF17" s="89">
        <v>1500</v>
      </c>
      <c r="CG17" s="89">
        <v>1500</v>
      </c>
      <c r="CH17" s="89">
        <v>1500</v>
      </c>
      <c r="CI17" s="89">
        <v>1500</v>
      </c>
      <c r="CJ17" s="86"/>
      <c r="CK17" s="86"/>
      <c r="CL17" s="90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34"/>
      <c r="DB17" s="34"/>
      <c r="DC17" s="34"/>
      <c r="DD17" s="34"/>
      <c r="DE17" s="34"/>
      <c r="DF17" s="34"/>
      <c r="DG17" s="34"/>
      <c r="DH17" s="34"/>
    </row>
    <row r="18" spans="1:112" x14ac:dyDescent="0.25">
      <c r="A18" t="s">
        <v>73</v>
      </c>
      <c r="B18" t="s">
        <v>60</v>
      </c>
      <c r="C18" t="s">
        <v>74</v>
      </c>
      <c r="D18" t="s">
        <v>62</v>
      </c>
      <c r="E18" t="s">
        <v>70</v>
      </c>
      <c r="F18">
        <v>2005</v>
      </c>
      <c r="G18">
        <v>2030</v>
      </c>
      <c r="H18" s="15">
        <v>50</v>
      </c>
      <c r="J18" t="s">
        <v>64</v>
      </c>
      <c r="K18" t="s">
        <v>65</v>
      </c>
      <c r="L18" s="20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112" s="82" customFormat="1" x14ac:dyDescent="0.25">
      <c r="A19" s="34" t="s">
        <v>73</v>
      </c>
      <c r="B19" s="34" t="s">
        <v>60</v>
      </c>
      <c r="C19" s="34" t="s">
        <v>184</v>
      </c>
      <c r="D19" s="34" t="s">
        <v>74</v>
      </c>
      <c r="E19" s="34" t="s">
        <v>74</v>
      </c>
      <c r="F19" s="34" t="s">
        <v>65</v>
      </c>
      <c r="G19" s="34" t="s">
        <v>70</v>
      </c>
      <c r="H19" s="34">
        <v>2005</v>
      </c>
      <c r="I19" s="34">
        <v>2030</v>
      </c>
      <c r="J19" s="34" t="s">
        <v>62</v>
      </c>
      <c r="K19" s="35">
        <v>50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92">
        <v>36.307339047565293</v>
      </c>
      <c r="BA19" s="92">
        <v>36.665390863877626</v>
      </c>
      <c r="BB19" s="89">
        <v>36.844416772033796</v>
      </c>
      <c r="BC19" s="89">
        <v>37.023442680189959</v>
      </c>
      <c r="BD19" s="89">
        <v>37.202468588346122</v>
      </c>
      <c r="BE19" s="89">
        <v>37.381494496502285</v>
      </c>
      <c r="BF19" s="89">
        <v>37.560520404658448</v>
      </c>
      <c r="BG19" s="89">
        <v>37.73954631281461</v>
      </c>
      <c r="BH19" s="89">
        <v>37.918572220970773</v>
      </c>
      <c r="BI19" s="89">
        <v>38.097598129126936</v>
      </c>
      <c r="BJ19" s="89">
        <v>38.276624037283099</v>
      </c>
      <c r="BK19" s="89">
        <v>38.455649945439262</v>
      </c>
      <c r="BL19" s="89">
        <v>38.634675853595425</v>
      </c>
      <c r="BM19" s="89">
        <v>38.813701761751588</v>
      </c>
      <c r="BN19" s="89">
        <v>38.992727669907751</v>
      </c>
      <c r="BO19" s="89">
        <v>39.171753578063914</v>
      </c>
      <c r="BP19" s="89">
        <v>39.350779486220077</v>
      </c>
      <c r="BQ19" s="89">
        <v>39.52980539437624</v>
      </c>
      <c r="BR19" s="89">
        <v>39.708831302532403</v>
      </c>
      <c r="BS19" s="89">
        <v>39.887857210688566</v>
      </c>
      <c r="BT19" s="89">
        <v>40.066883118844729</v>
      </c>
      <c r="BU19" s="89">
        <v>40.245909027000891</v>
      </c>
      <c r="BV19" s="89">
        <v>40.424934935157054</v>
      </c>
      <c r="BW19" s="89">
        <v>40.603960843313217</v>
      </c>
      <c r="BX19" s="89">
        <v>40.78298675146938</v>
      </c>
      <c r="BY19" s="89">
        <v>40.962012659625543</v>
      </c>
      <c r="BZ19" s="89">
        <v>41.141038567781706</v>
      </c>
      <c r="CA19" s="89">
        <v>41.320064475937869</v>
      </c>
      <c r="CB19" s="89">
        <v>41.499090384094032</v>
      </c>
      <c r="CC19" s="89">
        <v>41.678116292250195</v>
      </c>
      <c r="CD19" s="89">
        <v>41.857142200406358</v>
      </c>
      <c r="CE19" s="89">
        <v>42.036168108562521</v>
      </c>
      <c r="CF19" s="89">
        <v>42.215194016718684</v>
      </c>
      <c r="CG19" s="89">
        <v>42.394219924874847</v>
      </c>
      <c r="CH19" s="89">
        <v>42.57324583303101</v>
      </c>
      <c r="CI19" s="89">
        <v>42.752271741187172</v>
      </c>
      <c r="CJ19" s="86"/>
      <c r="CK19" s="86"/>
      <c r="CL19" s="90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34"/>
      <c r="DB19" s="34"/>
      <c r="DC19" s="34"/>
      <c r="DD19" s="34"/>
      <c r="DE19" s="34"/>
      <c r="DF19" s="34"/>
      <c r="DG19" s="34"/>
      <c r="DH19" s="34"/>
    </row>
    <row r="20" spans="1:112" x14ac:dyDescent="0.25">
      <c r="A20" t="s">
        <v>75</v>
      </c>
      <c r="B20" t="s">
        <v>60</v>
      </c>
      <c r="C20" t="s">
        <v>74</v>
      </c>
      <c r="D20" t="s">
        <v>62</v>
      </c>
      <c r="E20" t="s">
        <v>70</v>
      </c>
      <c r="F20">
        <v>2005</v>
      </c>
      <c r="G20" s="20">
        <v>2025</v>
      </c>
      <c r="H20" s="21">
        <v>5000</v>
      </c>
      <c r="J20" t="s">
        <v>76</v>
      </c>
      <c r="K20" t="s">
        <v>77</v>
      </c>
      <c r="L20" s="20"/>
      <c r="Q20" s="15">
        <v>8.1000000014901161</v>
      </c>
      <c r="R20" s="15">
        <v>3695.9795455932617</v>
      </c>
      <c r="S20" s="15">
        <v>2754.991339109838</v>
      </c>
      <c r="T20" s="21">
        <v>5000</v>
      </c>
      <c r="U20" s="21">
        <v>5000</v>
      </c>
      <c r="V20" s="21">
        <v>5000</v>
      </c>
      <c r="W20" s="21">
        <v>5000</v>
      </c>
      <c r="X20" s="21">
        <v>5000</v>
      </c>
      <c r="Y20" s="21">
        <v>5000</v>
      </c>
      <c r="Z20" s="21"/>
    </row>
    <row r="21" spans="1:112" s="82" customFormat="1" x14ac:dyDescent="0.25">
      <c r="A21" s="34" t="s">
        <v>75</v>
      </c>
      <c r="B21" s="34" t="s">
        <v>60</v>
      </c>
      <c r="C21" s="34" t="s">
        <v>184</v>
      </c>
      <c r="D21" s="34" t="s">
        <v>74</v>
      </c>
      <c r="E21" s="34" t="s">
        <v>74</v>
      </c>
      <c r="F21" s="34" t="s">
        <v>77</v>
      </c>
      <c r="G21" s="34" t="s">
        <v>70</v>
      </c>
      <c r="H21" s="34">
        <v>2005</v>
      </c>
      <c r="I21" s="34">
        <v>2025</v>
      </c>
      <c r="J21" s="34" t="s">
        <v>62</v>
      </c>
      <c r="K21" s="35">
        <v>2000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>
        <v>1</v>
      </c>
      <c r="AQ21" s="35">
        <v>1699</v>
      </c>
      <c r="AR21" s="35">
        <v>1570</v>
      </c>
      <c r="AS21" s="35">
        <v>1716</v>
      </c>
      <c r="AT21" s="35">
        <v>2687.2000122070312</v>
      </c>
      <c r="AU21" s="35">
        <v>1229.799991607666</v>
      </c>
      <c r="AV21" s="35">
        <v>2756.4000350832939</v>
      </c>
      <c r="AW21" s="35">
        <v>8.1000000014901161</v>
      </c>
      <c r="AX21" s="35">
        <v>3695.9795455932617</v>
      </c>
      <c r="AY21" s="35">
        <v>2754.991339109838</v>
      </c>
      <c r="AZ21" s="92">
        <v>2000</v>
      </c>
      <c r="BA21" s="92">
        <v>2000</v>
      </c>
      <c r="BB21" s="89">
        <v>2000</v>
      </c>
      <c r="BC21" s="89">
        <v>2000</v>
      </c>
      <c r="BD21" s="89">
        <v>2000</v>
      </c>
      <c r="BE21" s="89">
        <v>2000</v>
      </c>
      <c r="BF21" s="89">
        <v>2000</v>
      </c>
      <c r="BG21" s="89">
        <v>2000</v>
      </c>
      <c r="BH21" s="89">
        <v>2000</v>
      </c>
      <c r="BI21" s="89">
        <v>2000</v>
      </c>
      <c r="BJ21" s="89">
        <v>2000</v>
      </c>
      <c r="BK21" s="89">
        <v>2000</v>
      </c>
      <c r="BL21" s="89">
        <v>2000</v>
      </c>
      <c r="BM21" s="89">
        <v>2000</v>
      </c>
      <c r="BN21" s="89">
        <v>2000</v>
      </c>
      <c r="BO21" s="89">
        <v>2000</v>
      </c>
      <c r="BP21" s="89">
        <v>2000</v>
      </c>
      <c r="BQ21" s="89">
        <v>2000</v>
      </c>
      <c r="BR21" s="89">
        <v>2000</v>
      </c>
      <c r="BS21" s="89">
        <v>2000</v>
      </c>
      <c r="BT21" s="89">
        <v>2000</v>
      </c>
      <c r="BU21" s="89">
        <v>2000</v>
      </c>
      <c r="BV21" s="89">
        <v>2000</v>
      </c>
      <c r="BW21" s="89">
        <v>2000</v>
      </c>
      <c r="BX21" s="89">
        <v>2000</v>
      </c>
      <c r="BY21" s="89">
        <v>2000</v>
      </c>
      <c r="BZ21" s="89">
        <v>2000</v>
      </c>
      <c r="CA21" s="89">
        <v>2000</v>
      </c>
      <c r="CB21" s="89">
        <v>2000</v>
      </c>
      <c r="CC21" s="89">
        <v>2000</v>
      </c>
      <c r="CD21" s="89">
        <v>2000</v>
      </c>
      <c r="CE21" s="89">
        <v>2000</v>
      </c>
      <c r="CF21" s="89">
        <v>2000</v>
      </c>
      <c r="CG21" s="89">
        <v>2000</v>
      </c>
      <c r="CH21" s="89">
        <v>2000</v>
      </c>
      <c r="CI21" s="89">
        <v>2000</v>
      </c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34"/>
      <c r="DB21" s="34"/>
      <c r="DC21" s="34"/>
      <c r="DD21" s="34"/>
      <c r="DE21" s="34"/>
      <c r="DF21" s="34"/>
      <c r="DG21" s="34"/>
      <c r="DH21" s="34"/>
    </row>
    <row r="22" spans="1:112" x14ac:dyDescent="0.25">
      <c r="A22" t="s">
        <v>68</v>
      </c>
      <c r="B22" t="s">
        <v>60</v>
      </c>
      <c r="C22" t="s">
        <v>69</v>
      </c>
      <c r="D22" t="s">
        <v>62</v>
      </c>
      <c r="E22" t="s">
        <v>70</v>
      </c>
      <c r="F22">
        <v>2008</v>
      </c>
      <c r="G22" s="20">
        <v>2029</v>
      </c>
      <c r="H22" s="15">
        <v>2115</v>
      </c>
      <c r="J22" t="s">
        <v>64</v>
      </c>
      <c r="K22" t="s">
        <v>65</v>
      </c>
      <c r="L22" s="20"/>
      <c r="Q22" s="15">
        <v>2191.9000091552734</v>
      </c>
      <c r="R22" s="15">
        <v>464.29999225586653</v>
      </c>
      <c r="S22" s="15">
        <v>1110.0968856811523</v>
      </c>
      <c r="T22" s="21">
        <v>2115</v>
      </c>
      <c r="U22" s="21">
        <v>2115</v>
      </c>
      <c r="V22" s="21">
        <v>2115</v>
      </c>
      <c r="W22" s="21">
        <v>2115</v>
      </c>
      <c r="X22" s="21">
        <v>2115</v>
      </c>
      <c r="Y22" s="21">
        <v>2115</v>
      </c>
      <c r="Z22" s="15"/>
    </row>
    <row r="23" spans="1:112" s="82" customFormat="1" x14ac:dyDescent="0.25">
      <c r="A23" s="34" t="s">
        <v>68</v>
      </c>
      <c r="B23" s="34" t="s">
        <v>60</v>
      </c>
      <c r="C23" s="34" t="s">
        <v>184</v>
      </c>
      <c r="D23" s="34" t="s">
        <v>69</v>
      </c>
      <c r="E23" s="34" t="s">
        <v>69</v>
      </c>
      <c r="F23" s="34" t="s">
        <v>65</v>
      </c>
      <c r="G23" s="34" t="s">
        <v>70</v>
      </c>
      <c r="H23" s="34">
        <v>2008</v>
      </c>
      <c r="I23" s="34">
        <v>2029</v>
      </c>
      <c r="J23" s="34" t="s">
        <v>62</v>
      </c>
      <c r="K23" s="35">
        <v>2115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>
        <v>920</v>
      </c>
      <c r="AT23" s="35">
        <v>1468.4000015258789</v>
      </c>
      <c r="AU23" s="35">
        <v>1217.4999923706055</v>
      </c>
      <c r="AV23" s="35">
        <v>769.60000610351562</v>
      </c>
      <c r="AW23" s="35">
        <v>2191.9000091552734</v>
      </c>
      <c r="AX23" s="35">
        <v>464.29999225586653</v>
      </c>
      <c r="AY23" s="35">
        <v>1110.0968856811523</v>
      </c>
      <c r="AZ23" s="92">
        <v>1170.033581427349</v>
      </c>
      <c r="BA23" s="92">
        <v>1101.7485279588675</v>
      </c>
      <c r="BB23" s="89">
        <v>1144.390957052098</v>
      </c>
      <c r="BC23" s="89">
        <v>1187.0333861453284</v>
      </c>
      <c r="BD23" s="89">
        <v>1229.6758152385589</v>
      </c>
      <c r="BE23" s="89">
        <v>1272.3182443317894</v>
      </c>
      <c r="BF23" s="89">
        <v>1314.9606734250199</v>
      </c>
      <c r="BG23" s="89">
        <v>1357.6031025182504</v>
      </c>
      <c r="BH23" s="89">
        <v>1400.2455316114808</v>
      </c>
      <c r="BI23" s="89">
        <v>1442.8879607047113</v>
      </c>
      <c r="BJ23" s="89">
        <v>1485.5303897979418</v>
      </c>
      <c r="BK23" s="89">
        <v>1528.1728188911723</v>
      </c>
      <c r="BL23" s="89">
        <v>1570.8152479844027</v>
      </c>
      <c r="BM23" s="89">
        <v>1613.4576770776332</v>
      </c>
      <c r="BN23" s="89">
        <v>1656.1001061708637</v>
      </c>
      <c r="BO23" s="89">
        <v>1698.7425352640942</v>
      </c>
      <c r="BP23" s="89">
        <v>1741.3849643573246</v>
      </c>
      <c r="BQ23" s="89">
        <v>1784.0273934505551</v>
      </c>
      <c r="BR23" s="89">
        <v>1826.6698225437856</v>
      </c>
      <c r="BS23" s="89">
        <v>1869.3122516370161</v>
      </c>
      <c r="BT23" s="89">
        <v>1911.9546807302465</v>
      </c>
      <c r="BU23" s="89">
        <v>1954.597109823477</v>
      </c>
      <c r="BV23" s="89">
        <v>1997.2395389167075</v>
      </c>
      <c r="BW23" s="89">
        <v>2039.881968009938</v>
      </c>
      <c r="BX23" s="89">
        <v>2082.5243971031682</v>
      </c>
      <c r="BY23" s="89">
        <v>2115</v>
      </c>
      <c r="BZ23" s="89">
        <v>2115</v>
      </c>
      <c r="CA23" s="89">
        <v>2115</v>
      </c>
      <c r="CB23" s="89">
        <v>2115</v>
      </c>
      <c r="CC23" s="89">
        <v>2115</v>
      </c>
      <c r="CD23" s="89">
        <v>2115</v>
      </c>
      <c r="CE23" s="89">
        <v>2115</v>
      </c>
      <c r="CF23" s="89">
        <v>2115</v>
      </c>
      <c r="CG23" s="89">
        <v>2115</v>
      </c>
      <c r="CH23" s="89">
        <v>2115</v>
      </c>
      <c r="CI23" s="89">
        <v>2115</v>
      </c>
      <c r="CJ23" s="86"/>
      <c r="CK23" s="86"/>
      <c r="CL23" s="90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34"/>
      <c r="DB23" s="34"/>
      <c r="DC23" s="34"/>
      <c r="DD23" s="34"/>
      <c r="DE23" s="34"/>
      <c r="DF23" s="34"/>
      <c r="DG23" s="34"/>
      <c r="DH23" s="34"/>
    </row>
    <row r="24" spans="1:112" x14ac:dyDescent="0.25">
      <c r="A24" t="s">
        <v>59</v>
      </c>
      <c r="B24" t="s">
        <v>60</v>
      </c>
      <c r="C24" t="s">
        <v>61</v>
      </c>
      <c r="D24" t="s">
        <v>62</v>
      </c>
      <c r="E24" t="s">
        <v>63</v>
      </c>
      <c r="F24">
        <v>1979</v>
      </c>
      <c r="H24" s="15">
        <v>900</v>
      </c>
      <c r="J24" t="s">
        <v>64</v>
      </c>
      <c r="K24" t="s">
        <v>65</v>
      </c>
      <c r="L24" s="20" t="s">
        <v>134</v>
      </c>
      <c r="Q24" s="15">
        <v>884.71073722839355</v>
      </c>
      <c r="R24" s="15">
        <v>993.14280605316162</v>
      </c>
      <c r="S24" s="15">
        <v>835.81956577301025</v>
      </c>
      <c r="T24" s="21">
        <v>900</v>
      </c>
      <c r="U24" s="21">
        <v>900</v>
      </c>
      <c r="V24" s="21">
        <v>900</v>
      </c>
      <c r="W24" s="21">
        <v>900</v>
      </c>
      <c r="X24" s="21">
        <v>900</v>
      </c>
      <c r="Y24" s="21">
        <v>900</v>
      </c>
      <c r="Z24" s="15"/>
    </row>
    <row r="25" spans="1:112" s="82" customFormat="1" x14ac:dyDescent="0.25">
      <c r="A25" s="34" t="s">
        <v>59</v>
      </c>
      <c r="B25" s="34" t="s">
        <v>60</v>
      </c>
      <c r="C25" s="34" t="s">
        <v>184</v>
      </c>
      <c r="D25" s="34" t="s">
        <v>187</v>
      </c>
      <c r="E25" s="34" t="s">
        <v>188</v>
      </c>
      <c r="F25" s="34" t="s">
        <v>65</v>
      </c>
      <c r="G25" s="34" t="s">
        <v>186</v>
      </c>
      <c r="H25" s="34">
        <v>1979</v>
      </c>
      <c r="I25" s="34"/>
      <c r="J25" s="34" t="s">
        <v>62</v>
      </c>
      <c r="K25" s="35">
        <v>900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>
        <v>781.00003051757813</v>
      </c>
      <c r="AI25" s="35">
        <v>492.32999897003174</v>
      </c>
      <c r="AJ25" s="35">
        <v>640.46000099182129</v>
      </c>
      <c r="AK25" s="35">
        <v>848.95000267028809</v>
      </c>
      <c r="AL25" s="35">
        <v>608.78999662399292</v>
      </c>
      <c r="AM25" s="35">
        <v>677.43000030517578</v>
      </c>
      <c r="AN25" s="35">
        <v>565.10999917984009</v>
      </c>
      <c r="AO25" s="35">
        <v>564.81000232696533</v>
      </c>
      <c r="AP25" s="35">
        <v>757.5699987411499</v>
      </c>
      <c r="AQ25" s="35">
        <v>716.40999794006348</v>
      </c>
      <c r="AR25" s="35">
        <v>708.10000610351562</v>
      </c>
      <c r="AS25" s="35">
        <v>564</v>
      </c>
      <c r="AT25" s="35">
        <v>439.49999618530273</v>
      </c>
      <c r="AU25" s="35">
        <v>820.19999122619629</v>
      </c>
      <c r="AV25" s="35">
        <v>790.09871292114258</v>
      </c>
      <c r="AW25" s="35">
        <v>884.71073722839355</v>
      </c>
      <c r="AX25" s="35">
        <v>993.14280605316162</v>
      </c>
      <c r="AY25" s="35">
        <v>835.81956577301025</v>
      </c>
      <c r="AZ25" s="89">
        <v>854.55343062789348</v>
      </c>
      <c r="BA25" s="89">
        <v>873.2872954827767</v>
      </c>
      <c r="BB25" s="89">
        <v>892.02116033765992</v>
      </c>
      <c r="BC25" s="89">
        <v>900</v>
      </c>
      <c r="BD25" s="89">
        <v>900</v>
      </c>
      <c r="BE25" s="89">
        <v>900</v>
      </c>
      <c r="BF25" s="89">
        <v>900</v>
      </c>
      <c r="BG25" s="89">
        <v>900</v>
      </c>
      <c r="BH25" s="89">
        <v>900</v>
      </c>
      <c r="BI25" s="89">
        <v>900</v>
      </c>
      <c r="BJ25" s="89">
        <v>900</v>
      </c>
      <c r="BK25" s="89">
        <v>900</v>
      </c>
      <c r="BL25" s="89">
        <v>900</v>
      </c>
      <c r="BM25" s="89">
        <v>900</v>
      </c>
      <c r="BN25" s="89">
        <v>900</v>
      </c>
      <c r="BO25" s="89">
        <v>900</v>
      </c>
      <c r="BP25" s="89">
        <v>900</v>
      </c>
      <c r="BQ25" s="89">
        <v>900</v>
      </c>
      <c r="BR25" s="89">
        <v>900</v>
      </c>
      <c r="BS25" s="89">
        <v>900</v>
      </c>
      <c r="BT25" s="89">
        <v>900</v>
      </c>
      <c r="BU25" s="89">
        <v>900</v>
      </c>
      <c r="BV25" s="89">
        <v>900</v>
      </c>
      <c r="BW25" s="89">
        <v>900</v>
      </c>
      <c r="BX25" s="89">
        <v>900</v>
      </c>
      <c r="BY25" s="89">
        <v>900</v>
      </c>
      <c r="BZ25" s="89">
        <v>900</v>
      </c>
      <c r="CA25" s="89">
        <v>900</v>
      </c>
      <c r="CB25" s="89">
        <v>900</v>
      </c>
      <c r="CC25" s="89">
        <v>900</v>
      </c>
      <c r="CD25" s="89">
        <v>900</v>
      </c>
      <c r="CE25" s="89">
        <v>900</v>
      </c>
      <c r="CF25" s="89">
        <v>900</v>
      </c>
      <c r="CG25" s="89">
        <v>900</v>
      </c>
      <c r="CH25" s="89">
        <v>900</v>
      </c>
      <c r="CI25" s="89">
        <v>900</v>
      </c>
      <c r="CJ25" s="86"/>
      <c r="CK25" s="86"/>
      <c r="CL25" s="90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34"/>
      <c r="DB25" s="34"/>
      <c r="DC25" s="34"/>
      <c r="DD25" s="34"/>
      <c r="DE25" s="34"/>
      <c r="DF25" s="34"/>
      <c r="DG25" s="34"/>
      <c r="DH25" s="34"/>
    </row>
    <row r="26" spans="1:112" x14ac:dyDescent="0.25">
      <c r="A26" t="s">
        <v>66</v>
      </c>
      <c r="B26" t="s">
        <v>60</v>
      </c>
      <c r="C26" t="s">
        <v>67</v>
      </c>
      <c r="D26" t="s">
        <v>62</v>
      </c>
      <c r="E26" t="s">
        <v>63</v>
      </c>
      <c r="F26">
        <v>1997</v>
      </c>
      <c r="H26" s="15">
        <v>300</v>
      </c>
      <c r="J26" t="s">
        <v>64</v>
      </c>
      <c r="K26" t="s">
        <v>65</v>
      </c>
      <c r="L26" s="20" t="s">
        <v>134</v>
      </c>
      <c r="Q26" s="15">
        <v>66.113407135009766</v>
      </c>
      <c r="R26" s="15">
        <v>132.52754908800125</v>
      </c>
      <c r="S26" s="15">
        <v>197.72650909423828</v>
      </c>
      <c r="T26" s="21">
        <v>300</v>
      </c>
      <c r="U26" s="21">
        <v>300</v>
      </c>
      <c r="V26" s="21">
        <v>300</v>
      </c>
      <c r="W26" s="21">
        <v>300</v>
      </c>
      <c r="X26" s="21">
        <v>300</v>
      </c>
      <c r="Y26" s="21">
        <v>300</v>
      </c>
      <c r="Z26" s="15"/>
    </row>
    <row r="27" spans="1:112" s="82" customFormat="1" x14ac:dyDescent="0.25">
      <c r="A27" s="34" t="s">
        <v>66</v>
      </c>
      <c r="B27" s="34" t="s">
        <v>60</v>
      </c>
      <c r="C27" s="34" t="s">
        <v>184</v>
      </c>
      <c r="D27" s="34" t="s">
        <v>187</v>
      </c>
      <c r="E27" s="34" t="s">
        <v>189</v>
      </c>
      <c r="F27" s="34" t="s">
        <v>65</v>
      </c>
      <c r="G27" s="34" t="s">
        <v>186</v>
      </c>
      <c r="H27" s="34">
        <v>1997</v>
      </c>
      <c r="I27" s="34"/>
      <c r="J27" s="34" t="s">
        <v>62</v>
      </c>
      <c r="K27" s="35">
        <v>300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>
        <v>222</v>
      </c>
      <c r="AI27" s="35">
        <v>179.43000221252441</v>
      </c>
      <c r="AJ27" s="35">
        <v>197.39999628067017</v>
      </c>
      <c r="AK27" s="35">
        <v>162.94999885559082</v>
      </c>
      <c r="AL27" s="35">
        <v>121.30999839305878</v>
      </c>
      <c r="AM27" s="35">
        <v>147.56999969482422</v>
      </c>
      <c r="AN27" s="35">
        <v>112.30999803543091</v>
      </c>
      <c r="AO27" s="35">
        <v>97.140000104904175</v>
      </c>
      <c r="AP27" s="35">
        <v>54.539998635649681</v>
      </c>
      <c r="AQ27" s="35">
        <v>127.11999893188477</v>
      </c>
      <c r="AR27" s="35">
        <v>134.30000162124634</v>
      </c>
      <c r="AS27" s="35">
        <v>156.42791628837585</v>
      </c>
      <c r="AT27" s="35">
        <v>105.50000143051147</v>
      </c>
      <c r="AU27" s="35">
        <v>116.19999980926514</v>
      </c>
      <c r="AV27" s="35">
        <v>156.91459894180298</v>
      </c>
      <c r="AW27" s="35">
        <v>66.113407135009766</v>
      </c>
      <c r="AX27" s="35">
        <v>132.52754908800125</v>
      </c>
      <c r="AY27" s="35">
        <v>197.72650909423828</v>
      </c>
      <c r="AZ27" s="89">
        <v>204.67810393511147</v>
      </c>
      <c r="BA27" s="89">
        <v>211.62969877598465</v>
      </c>
      <c r="BB27" s="89">
        <v>218.58129361685783</v>
      </c>
      <c r="BC27" s="89">
        <v>225.53288845773102</v>
      </c>
      <c r="BD27" s="89">
        <v>232.4844832986042</v>
      </c>
      <c r="BE27" s="89">
        <v>239.43607813947739</v>
      </c>
      <c r="BF27" s="89">
        <v>246.38767298035057</v>
      </c>
      <c r="BG27" s="89">
        <v>253.33926782122376</v>
      </c>
      <c r="BH27" s="89">
        <v>260.29086266209691</v>
      </c>
      <c r="BI27" s="89">
        <v>267.24245750297007</v>
      </c>
      <c r="BJ27" s="89">
        <v>274.19405234384323</v>
      </c>
      <c r="BK27" s="89">
        <v>281.14564718471638</v>
      </c>
      <c r="BL27" s="89">
        <v>288.09724202558954</v>
      </c>
      <c r="BM27" s="89">
        <v>295.04883686646269</v>
      </c>
      <c r="BN27" s="89">
        <v>300</v>
      </c>
      <c r="BO27" s="89">
        <v>300</v>
      </c>
      <c r="BP27" s="89">
        <v>300</v>
      </c>
      <c r="BQ27" s="89">
        <v>300</v>
      </c>
      <c r="BR27" s="89">
        <v>300</v>
      </c>
      <c r="BS27" s="89">
        <v>300</v>
      </c>
      <c r="BT27" s="89">
        <v>300</v>
      </c>
      <c r="BU27" s="89">
        <v>300</v>
      </c>
      <c r="BV27" s="89">
        <v>300</v>
      </c>
      <c r="BW27" s="89">
        <v>300</v>
      </c>
      <c r="BX27" s="89">
        <v>300</v>
      </c>
      <c r="BY27" s="89">
        <v>300</v>
      </c>
      <c r="BZ27" s="89">
        <v>300</v>
      </c>
      <c r="CA27" s="89">
        <v>300</v>
      </c>
      <c r="CB27" s="89">
        <v>300</v>
      </c>
      <c r="CC27" s="89">
        <v>300</v>
      </c>
      <c r="CD27" s="89">
        <v>300</v>
      </c>
      <c r="CE27" s="89">
        <v>300</v>
      </c>
      <c r="CF27" s="89">
        <v>300</v>
      </c>
      <c r="CG27" s="89">
        <v>300</v>
      </c>
      <c r="CH27" s="89">
        <v>300</v>
      </c>
      <c r="CI27" s="89">
        <v>300</v>
      </c>
      <c r="CJ27" s="86"/>
      <c r="CK27" s="86"/>
      <c r="CL27" s="90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34"/>
      <c r="DB27" s="34"/>
      <c r="DC27" s="34"/>
      <c r="DD27" s="34"/>
      <c r="DE27" s="34"/>
      <c r="DF27" s="34"/>
      <c r="DG27" s="34"/>
      <c r="DH27" s="34"/>
    </row>
    <row r="28" spans="1:112" x14ac:dyDescent="0.25">
      <c r="A28" t="s">
        <v>84</v>
      </c>
      <c r="B28" t="s">
        <v>60</v>
      </c>
      <c r="C28" t="s">
        <v>85</v>
      </c>
      <c r="D28" t="s">
        <v>62</v>
      </c>
      <c r="E28" t="s">
        <v>70</v>
      </c>
      <c r="F28" s="20">
        <v>2009</v>
      </c>
      <c r="G28" s="20">
        <v>2025</v>
      </c>
      <c r="H28" s="15">
        <v>150</v>
      </c>
      <c r="J28" t="s">
        <v>64</v>
      </c>
      <c r="K28" t="s">
        <v>65</v>
      </c>
      <c r="L28" s="20" t="s">
        <v>139</v>
      </c>
      <c r="Q28" s="15">
        <v>42.900000333786011</v>
      </c>
      <c r="R28" s="15">
        <v>45.999999523162842</v>
      </c>
      <c r="S28" s="15">
        <v>43.992378830909729</v>
      </c>
      <c r="T28" s="21">
        <v>150</v>
      </c>
      <c r="U28" s="21">
        <v>150</v>
      </c>
      <c r="V28" s="21">
        <v>150</v>
      </c>
      <c r="W28" s="21">
        <v>150</v>
      </c>
      <c r="X28" s="21">
        <v>150</v>
      </c>
      <c r="Y28" s="21">
        <v>150</v>
      </c>
      <c r="Z28" s="15"/>
    </row>
    <row r="29" spans="1:112" s="82" customFormat="1" x14ac:dyDescent="0.25">
      <c r="A29" s="34" t="s">
        <v>84</v>
      </c>
      <c r="B29" s="34" t="s">
        <v>60</v>
      </c>
      <c r="C29" s="34" t="s">
        <v>184</v>
      </c>
      <c r="D29" s="34" t="s">
        <v>85</v>
      </c>
      <c r="E29" s="34" t="s">
        <v>85</v>
      </c>
      <c r="F29" s="34" t="s">
        <v>65</v>
      </c>
      <c r="G29" s="34" t="s">
        <v>70</v>
      </c>
      <c r="H29" s="34">
        <v>2010</v>
      </c>
      <c r="I29" s="34">
        <v>2035</v>
      </c>
      <c r="J29" s="34" t="s">
        <v>62</v>
      </c>
      <c r="K29" s="35">
        <v>150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>
        <v>0</v>
      </c>
      <c r="AV29" s="35">
        <v>40.199999928474426</v>
      </c>
      <c r="AW29" s="35">
        <v>42.900000333786011</v>
      </c>
      <c r="AX29" s="35">
        <v>45.999999523162842</v>
      </c>
      <c r="AY29" s="35">
        <v>43.992378830909729</v>
      </c>
      <c r="AZ29" s="92">
        <v>50</v>
      </c>
      <c r="BA29" s="92">
        <v>50</v>
      </c>
      <c r="BB29" s="89">
        <v>53.185714273225692</v>
      </c>
      <c r="BC29" s="89">
        <v>56.371428546451384</v>
      </c>
      <c r="BD29" s="89">
        <v>59.557142819677075</v>
      </c>
      <c r="BE29" s="89">
        <v>62.742857092902767</v>
      </c>
      <c r="BF29" s="89">
        <v>65.928571366128466</v>
      </c>
      <c r="BG29" s="89">
        <v>69.114285639354165</v>
      </c>
      <c r="BH29" s="89">
        <v>72.299999912579864</v>
      </c>
      <c r="BI29" s="89">
        <v>75.485714185805563</v>
      </c>
      <c r="BJ29" s="89">
        <v>78.671428459031262</v>
      </c>
      <c r="BK29" s="89">
        <v>81.85714273225696</v>
      </c>
      <c r="BL29" s="89">
        <v>85.042857005482659</v>
      </c>
      <c r="BM29" s="89">
        <v>88.228571278708358</v>
      </c>
      <c r="BN29" s="89">
        <v>91.414285551934057</v>
      </c>
      <c r="BO29" s="89">
        <v>94.599999825159756</v>
      </c>
      <c r="BP29" s="89">
        <v>97.785714098385455</v>
      </c>
      <c r="BQ29" s="89">
        <v>100.97142837161115</v>
      </c>
      <c r="BR29" s="89">
        <v>104.15714264483685</v>
      </c>
      <c r="BS29" s="89">
        <v>107.34285691806255</v>
      </c>
      <c r="BT29" s="89">
        <v>110.52857119128825</v>
      </c>
      <c r="BU29" s="89">
        <v>113.71428546451395</v>
      </c>
      <c r="BV29" s="89">
        <v>116.89999973773965</v>
      </c>
      <c r="BW29" s="89">
        <v>120.08571401096535</v>
      </c>
      <c r="BX29" s="89">
        <v>123.27142828419105</v>
      </c>
      <c r="BY29" s="89">
        <v>126.45714255741674</v>
      </c>
      <c r="BZ29" s="89">
        <v>129.64285683064244</v>
      </c>
      <c r="CA29" s="89">
        <v>132.82857110386814</v>
      </c>
      <c r="CB29" s="89">
        <v>136.01428537709384</v>
      </c>
      <c r="CC29" s="89">
        <v>139.19999965031954</v>
      </c>
      <c r="CD29" s="89">
        <v>142.38571392354524</v>
      </c>
      <c r="CE29" s="89">
        <v>145.57142819677094</v>
      </c>
      <c r="CF29" s="89">
        <v>148.75714246999664</v>
      </c>
      <c r="CG29" s="89">
        <v>150</v>
      </c>
      <c r="CH29" s="89">
        <v>150</v>
      </c>
      <c r="CI29" s="89">
        <v>150</v>
      </c>
      <c r="CJ29" s="86"/>
      <c r="CK29" s="86"/>
      <c r="CL29" s="90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34"/>
      <c r="DB29" s="34"/>
      <c r="DC29" s="34"/>
      <c r="DD29" s="34"/>
      <c r="DE29" s="34"/>
      <c r="DF29" s="34"/>
      <c r="DG29" s="34"/>
      <c r="DH29" s="34"/>
    </row>
    <row r="32" spans="1:112" x14ac:dyDescent="0.25">
      <c r="A32" t="s">
        <v>104</v>
      </c>
      <c r="B32" t="s">
        <v>60</v>
      </c>
      <c r="C32" t="s">
        <v>105</v>
      </c>
      <c r="D32" t="s">
        <v>102</v>
      </c>
      <c r="E32" t="s">
        <v>63</v>
      </c>
      <c r="F32">
        <v>2018</v>
      </c>
      <c r="H32" s="15">
        <v>500</v>
      </c>
      <c r="J32" t="s">
        <v>64</v>
      </c>
      <c r="K32" t="s">
        <v>65</v>
      </c>
      <c r="L32" s="20"/>
      <c r="Q32" s="15"/>
      <c r="R32" s="15"/>
      <c r="S32" s="15"/>
      <c r="T32" s="21"/>
      <c r="U32" s="21"/>
      <c r="V32" s="21">
        <v>500</v>
      </c>
      <c r="W32" s="21">
        <v>500</v>
      </c>
      <c r="X32" s="21">
        <v>500</v>
      </c>
      <c r="Y32" s="21">
        <v>500</v>
      </c>
      <c r="Z32" s="15"/>
    </row>
    <row r="33" spans="1:112" s="82" customFormat="1" x14ac:dyDescent="0.25">
      <c r="A33" s="34" t="s">
        <v>104</v>
      </c>
      <c r="B33" s="34" t="s">
        <v>60</v>
      </c>
      <c r="C33" s="34" t="s">
        <v>184</v>
      </c>
      <c r="D33" s="34" t="s">
        <v>105</v>
      </c>
      <c r="E33" s="34" t="s">
        <v>105</v>
      </c>
      <c r="F33" s="34" t="s">
        <v>65</v>
      </c>
      <c r="G33" s="34" t="s">
        <v>186</v>
      </c>
      <c r="H33" s="34">
        <v>2018</v>
      </c>
      <c r="I33" s="34"/>
      <c r="J33" s="34" t="s">
        <v>102</v>
      </c>
      <c r="K33" s="35">
        <v>500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89">
        <v>0</v>
      </c>
      <c r="BA33" s="89">
        <v>0</v>
      </c>
      <c r="BB33" s="89">
        <v>0</v>
      </c>
      <c r="BC33" s="89">
        <v>264.40000000000003</v>
      </c>
      <c r="BD33" s="89">
        <v>292.92300648004175</v>
      </c>
      <c r="BE33" s="89">
        <v>309.60789567869273</v>
      </c>
      <c r="BF33" s="89">
        <v>321.44601296008352</v>
      </c>
      <c r="BG33" s="89">
        <v>330.62837009666322</v>
      </c>
      <c r="BH33" s="89">
        <v>338.1309021587345</v>
      </c>
      <c r="BI33" s="89">
        <v>344.47420263362613</v>
      </c>
      <c r="BJ33" s="89">
        <v>349.96901944012524</v>
      </c>
      <c r="BK33" s="89">
        <v>354.81579135738542</v>
      </c>
      <c r="BL33" s="89">
        <v>359.15137657670499</v>
      </c>
      <c r="BM33" s="89">
        <v>363.07339047565296</v>
      </c>
      <c r="BN33" s="89">
        <v>366.65390863877622</v>
      </c>
      <c r="BO33" s="89">
        <v>369.94766605954226</v>
      </c>
      <c r="BP33" s="89">
        <v>372.99720911366791</v>
      </c>
      <c r="BQ33" s="89">
        <v>375.83626577535597</v>
      </c>
      <c r="BR33" s="89">
        <v>378.49202592016701</v>
      </c>
      <c r="BS33" s="89">
        <v>380.98672910791333</v>
      </c>
      <c r="BT33" s="89">
        <v>383.33879783742719</v>
      </c>
      <c r="BU33" s="89">
        <v>385.56366399269905</v>
      </c>
      <c r="BV33" s="89">
        <v>387.67438305674671</v>
      </c>
      <c r="BW33" s="89">
        <v>389.68209831231889</v>
      </c>
      <c r="BX33" s="89">
        <v>391.59639695569473</v>
      </c>
      <c r="BY33" s="89">
        <v>393.42558698548453</v>
      </c>
      <c r="BZ33" s="89">
        <v>395.17691511881799</v>
      </c>
      <c r="CA33" s="89">
        <v>396.85674019332646</v>
      </c>
      <c r="CB33" s="89">
        <v>398.47067253958403</v>
      </c>
      <c r="CC33" s="89">
        <v>400.02368703607817</v>
      </c>
      <c r="CD33" s="89">
        <v>401.52021559370962</v>
      </c>
      <c r="CE33" s="89">
        <v>402.96422340394344</v>
      </c>
      <c r="CF33" s="89">
        <v>404.35927225539768</v>
      </c>
      <c r="CG33" s="89">
        <v>405.70857346456381</v>
      </c>
      <c r="CH33" s="89">
        <v>407.01503240020878</v>
      </c>
      <c r="CI33" s="89">
        <v>408.28128615434565</v>
      </c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34"/>
      <c r="DB33" s="34"/>
      <c r="DC33" s="34"/>
      <c r="DD33" s="34"/>
      <c r="DE33" s="34"/>
      <c r="DF33" s="34"/>
      <c r="DG33" s="34"/>
      <c r="DH33" s="34"/>
    </row>
    <row r="34" spans="1:112" x14ac:dyDescent="0.25">
      <c r="A34" t="s">
        <v>90</v>
      </c>
      <c r="B34" t="s">
        <v>60</v>
      </c>
      <c r="C34" t="s">
        <v>91</v>
      </c>
      <c r="D34" t="s">
        <v>92</v>
      </c>
      <c r="E34" t="s">
        <v>70</v>
      </c>
      <c r="F34">
        <v>2015</v>
      </c>
      <c r="G34" s="20" t="s">
        <v>140</v>
      </c>
      <c r="H34" s="21">
        <v>370</v>
      </c>
      <c r="J34" t="s">
        <v>64</v>
      </c>
      <c r="K34" t="s">
        <v>65</v>
      </c>
      <c r="L34" s="20" t="s">
        <v>134</v>
      </c>
      <c r="N34" s="22">
        <v>15071641</v>
      </c>
      <c r="Q34" s="15"/>
      <c r="R34" s="15"/>
      <c r="S34" s="15"/>
      <c r="T34" s="15"/>
      <c r="U34" s="21">
        <v>370</v>
      </c>
      <c r="V34" s="21">
        <v>370</v>
      </c>
      <c r="W34" s="21">
        <v>370</v>
      </c>
      <c r="X34" s="21">
        <v>370</v>
      </c>
      <c r="Y34" s="21">
        <v>370</v>
      </c>
      <c r="Z34" s="21"/>
    </row>
    <row r="35" spans="1:112" s="82" customFormat="1" x14ac:dyDescent="0.25">
      <c r="A35" s="34" t="s">
        <v>90</v>
      </c>
      <c r="B35" s="34" t="s">
        <v>60</v>
      </c>
      <c r="C35" s="34" t="s">
        <v>184</v>
      </c>
      <c r="D35" s="34" t="s">
        <v>187</v>
      </c>
      <c r="E35" s="34" t="s">
        <v>199</v>
      </c>
      <c r="F35" s="34" t="s">
        <v>65</v>
      </c>
      <c r="G35" s="34" t="s">
        <v>70</v>
      </c>
      <c r="H35" s="34">
        <v>2015</v>
      </c>
      <c r="I35" s="34">
        <v>2040</v>
      </c>
      <c r="J35" s="34" t="s">
        <v>92</v>
      </c>
      <c r="K35" s="35">
        <v>450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90"/>
      <c r="BA35" s="90"/>
      <c r="BB35" s="89">
        <v>278.64710611082347</v>
      </c>
      <c r="BC35" s="89">
        <v>289.30141166407515</v>
      </c>
      <c r="BD35" s="89">
        <v>297.56553308699694</v>
      </c>
      <c r="BE35" s="89">
        <v>304.31781194286106</v>
      </c>
      <c r="BF35" s="89">
        <v>310.02678237026356</v>
      </c>
      <c r="BG35" s="89">
        <v>314.97211749611273</v>
      </c>
      <c r="BH35" s="89">
        <v>319.33421222164691</v>
      </c>
      <c r="BI35" s="89">
        <v>323.23623891903446</v>
      </c>
      <c r="BJ35" s="89">
        <v>326.76605142808768</v>
      </c>
      <c r="BK35" s="89">
        <v>329.98851777489858</v>
      </c>
      <c r="BL35" s="89">
        <v>332.95289945358803</v>
      </c>
      <c r="BM35" s="89">
        <v>335.69748820230109</v>
      </c>
      <c r="BN35" s="89">
        <v>338.25263919782037</v>
      </c>
      <c r="BO35" s="89">
        <v>340.64282332815031</v>
      </c>
      <c r="BP35" s="89">
        <v>342.88805619712195</v>
      </c>
      <c r="BQ35" s="89">
        <v>345.00491805368449</v>
      </c>
      <c r="BR35" s="89">
        <v>347.00729759342914</v>
      </c>
      <c r="BS35" s="89">
        <v>348.90694475107205</v>
      </c>
      <c r="BT35" s="89">
        <v>350.713888481087</v>
      </c>
      <c r="BU35" s="89">
        <v>352.4367572601252</v>
      </c>
      <c r="BV35" s="89">
        <v>354.08302828693604</v>
      </c>
      <c r="BW35" s="89">
        <v>355.65922360693617</v>
      </c>
      <c r="BX35" s="89">
        <v>357.17106617399378</v>
      </c>
      <c r="BY35" s="89">
        <v>358.62360528562562</v>
      </c>
      <c r="BZ35" s="89">
        <v>360.02131833247034</v>
      </c>
      <c r="CA35" s="89">
        <v>361.36819403433867</v>
      </c>
      <c r="CB35" s="89">
        <v>362.66780106354912</v>
      </c>
      <c r="CC35" s="89">
        <v>363.9233450298579</v>
      </c>
      <c r="CD35" s="89">
        <v>365.13771611810739</v>
      </c>
      <c r="CE35" s="89">
        <v>366.3135291601879</v>
      </c>
      <c r="CF35" s="89">
        <v>367.45315753891111</v>
      </c>
      <c r="CG35" s="89">
        <v>368.55876202915954</v>
      </c>
      <c r="CH35" s="89">
        <v>369.63231545726046</v>
      </c>
      <c r="CI35" s="89">
        <v>370.67562388572202</v>
      </c>
      <c r="CJ35" s="86"/>
      <c r="CK35" s="86"/>
      <c r="CL35" s="90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34"/>
      <c r="DB35" s="34"/>
      <c r="DC35" s="34"/>
      <c r="DD35" s="34"/>
      <c r="DE35" s="34"/>
      <c r="DF35" s="34"/>
      <c r="DG35" s="34"/>
      <c r="DH35" s="34"/>
    </row>
    <row r="36" spans="1:112" x14ac:dyDescent="0.25">
      <c r="A36" t="s">
        <v>122</v>
      </c>
      <c r="B36" t="s">
        <v>60</v>
      </c>
      <c r="C36" t="s">
        <v>123</v>
      </c>
      <c r="D36" t="s">
        <v>124</v>
      </c>
      <c r="E36" t="s">
        <v>63</v>
      </c>
      <c r="F36">
        <v>2030</v>
      </c>
      <c r="H36" s="15">
        <v>5500</v>
      </c>
      <c r="J36" t="s">
        <v>64</v>
      </c>
      <c r="K36" t="s">
        <v>65</v>
      </c>
      <c r="L36" s="20"/>
      <c r="Q36" s="15"/>
      <c r="R36" s="15"/>
      <c r="S36" s="15"/>
      <c r="T36" s="21"/>
      <c r="U36" s="21"/>
      <c r="V36" s="21"/>
      <c r="W36" s="21"/>
      <c r="X36" s="21"/>
      <c r="Y36" s="21"/>
    </row>
    <row r="37" spans="1:112" s="82" customFormat="1" x14ac:dyDescent="0.25">
      <c r="A37" s="34" t="s">
        <v>122</v>
      </c>
      <c r="B37" s="34" t="s">
        <v>60</v>
      </c>
      <c r="C37" s="34" t="s">
        <v>184</v>
      </c>
      <c r="D37" s="34" t="s">
        <v>123</v>
      </c>
      <c r="E37" s="34" t="s">
        <v>123</v>
      </c>
      <c r="F37" s="34" t="s">
        <v>65</v>
      </c>
      <c r="G37" s="34" t="s">
        <v>186</v>
      </c>
      <c r="H37" s="34">
        <v>2030</v>
      </c>
      <c r="I37" s="34"/>
      <c r="J37" s="34" t="s">
        <v>124</v>
      </c>
      <c r="K37" s="35">
        <v>5500</v>
      </c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89">
        <v>0</v>
      </c>
      <c r="BA37" s="89">
        <v>0</v>
      </c>
      <c r="BB37" s="89">
        <v>0</v>
      </c>
      <c r="BC37" s="89">
        <v>0</v>
      </c>
      <c r="BD37" s="89">
        <v>0</v>
      </c>
      <c r="BE37" s="89">
        <v>0</v>
      </c>
      <c r="BF37" s="89">
        <v>0</v>
      </c>
      <c r="BG37" s="89">
        <v>0</v>
      </c>
      <c r="BH37" s="89">
        <v>0</v>
      </c>
      <c r="BI37" s="89">
        <v>0</v>
      </c>
      <c r="BJ37" s="89">
        <v>0</v>
      </c>
      <c r="BK37" s="89">
        <v>0</v>
      </c>
      <c r="BL37" s="89">
        <v>0</v>
      </c>
      <c r="BM37" s="89">
        <v>0</v>
      </c>
      <c r="BN37" s="89">
        <v>0</v>
      </c>
      <c r="BO37" s="89">
        <v>207.9</v>
      </c>
      <c r="BP37" s="89">
        <v>333.3</v>
      </c>
      <c r="BQ37" s="89">
        <v>458.7</v>
      </c>
      <c r="BR37" s="89">
        <v>584.1</v>
      </c>
      <c r="BS37" s="89">
        <v>709.5</v>
      </c>
      <c r="BT37" s="89">
        <v>834.9</v>
      </c>
      <c r="BU37" s="89">
        <v>960.30000000000018</v>
      </c>
      <c r="BV37" s="89">
        <v>1085.7</v>
      </c>
      <c r="BW37" s="89">
        <v>1211.1000000000001</v>
      </c>
      <c r="BX37" s="89">
        <v>1336.5</v>
      </c>
      <c r="BY37" s="89">
        <v>1461.9</v>
      </c>
      <c r="BZ37" s="89">
        <v>1587.3000000000002</v>
      </c>
      <c r="CA37" s="89">
        <v>1712.7</v>
      </c>
      <c r="CB37" s="89">
        <v>1838.1000000000004</v>
      </c>
      <c r="CC37" s="89">
        <v>1963.5000000000002</v>
      </c>
      <c r="CD37" s="89">
        <v>2088.9</v>
      </c>
      <c r="CE37" s="89">
        <v>2214.3000000000002</v>
      </c>
      <c r="CF37" s="89">
        <v>2339.6999999999998</v>
      </c>
      <c r="CG37" s="89">
        <v>2465.1000000000004</v>
      </c>
      <c r="CH37" s="89">
        <v>2590.5</v>
      </c>
      <c r="CI37" s="89">
        <v>2715.9</v>
      </c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34"/>
      <c r="DB37" s="34"/>
      <c r="DC37" s="34"/>
      <c r="DD37" s="34"/>
      <c r="DE37" s="34"/>
      <c r="DF37" s="34"/>
      <c r="DG37" s="34"/>
      <c r="DH37" s="34"/>
    </row>
    <row r="38" spans="1:112" x14ac:dyDescent="0.25">
      <c r="A38" t="s">
        <v>112</v>
      </c>
      <c r="B38" t="s">
        <v>60</v>
      </c>
      <c r="C38" t="s">
        <v>113</v>
      </c>
      <c r="D38" t="s">
        <v>102</v>
      </c>
      <c r="E38" t="s">
        <v>63</v>
      </c>
      <c r="F38">
        <v>2018</v>
      </c>
      <c r="H38" s="15">
        <v>250</v>
      </c>
      <c r="J38" t="s">
        <v>64</v>
      </c>
      <c r="K38" t="s">
        <v>65</v>
      </c>
      <c r="L38" s="20"/>
      <c r="Q38" s="15"/>
      <c r="R38" s="15"/>
      <c r="S38" s="15"/>
      <c r="T38" s="21"/>
      <c r="U38" s="21"/>
      <c r="V38" s="21"/>
      <c r="W38" s="21"/>
      <c r="X38" s="21"/>
      <c r="Y38" s="21"/>
      <c r="Z38" s="15"/>
    </row>
    <row r="39" spans="1:112" s="82" customFormat="1" x14ac:dyDescent="0.25">
      <c r="A39" s="34" t="s">
        <v>112</v>
      </c>
      <c r="B39" s="34" t="s">
        <v>60</v>
      </c>
      <c r="C39" s="34" t="s">
        <v>184</v>
      </c>
      <c r="D39" s="34" t="s">
        <v>89</v>
      </c>
      <c r="E39" s="34" t="s">
        <v>197</v>
      </c>
      <c r="F39" s="34" t="s">
        <v>65</v>
      </c>
      <c r="G39" s="34" t="s">
        <v>186</v>
      </c>
      <c r="H39" s="34">
        <v>2018</v>
      </c>
      <c r="I39" s="34"/>
      <c r="J39" s="34" t="s">
        <v>102</v>
      </c>
      <c r="K39" s="35">
        <v>250</v>
      </c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89">
        <v>0</v>
      </c>
      <c r="BA39" s="89">
        <v>0</v>
      </c>
      <c r="BB39" s="89">
        <v>0</v>
      </c>
      <c r="BC39" s="89">
        <v>132.20000000000002</v>
      </c>
      <c r="BD39" s="89">
        <v>146.46150324002087</v>
      </c>
      <c r="BE39" s="89">
        <v>154.80394783934636</v>
      </c>
      <c r="BF39" s="89">
        <v>160.72300648004176</v>
      </c>
      <c r="BG39" s="89">
        <v>165.31418504833161</v>
      </c>
      <c r="BH39" s="89">
        <v>169.06545107936725</v>
      </c>
      <c r="BI39" s="89">
        <v>172.23710131681307</v>
      </c>
      <c r="BJ39" s="89">
        <v>174.98450972006262</v>
      </c>
      <c r="BK39" s="89">
        <v>177.40789567869271</v>
      </c>
      <c r="BL39" s="89">
        <v>179.5756882883525</v>
      </c>
      <c r="BM39" s="89">
        <v>181.53669523782648</v>
      </c>
      <c r="BN39" s="89">
        <v>183.32695431938811</v>
      </c>
      <c r="BO39" s="89">
        <v>184.97383302977113</v>
      </c>
      <c r="BP39" s="89">
        <v>186.49860455683395</v>
      </c>
      <c r="BQ39" s="89">
        <v>187.91813288767798</v>
      </c>
      <c r="BR39" s="89">
        <v>189.2460129600835</v>
      </c>
      <c r="BS39" s="89">
        <v>190.49336455395667</v>
      </c>
      <c r="BT39" s="89">
        <v>191.6693989187136</v>
      </c>
      <c r="BU39" s="89">
        <v>192.78183199634952</v>
      </c>
      <c r="BV39" s="89">
        <v>193.83719152837335</v>
      </c>
      <c r="BW39" s="89">
        <v>194.84104915615944</v>
      </c>
      <c r="BX39" s="89">
        <v>195.79819847784736</v>
      </c>
      <c r="BY39" s="89">
        <v>196.71279349274226</v>
      </c>
      <c r="BZ39" s="89">
        <v>197.58845755940899</v>
      </c>
      <c r="CA39" s="89">
        <v>198.42837009666323</v>
      </c>
      <c r="CB39" s="89">
        <v>199.23533626979201</v>
      </c>
      <c r="CC39" s="89">
        <v>200.01184351803909</v>
      </c>
      <c r="CD39" s="89">
        <v>200.76010779685481</v>
      </c>
      <c r="CE39" s="89">
        <v>201.48211170197172</v>
      </c>
      <c r="CF39" s="89">
        <v>202.17963612769884</v>
      </c>
      <c r="CG39" s="89">
        <v>202.85428673228191</v>
      </c>
      <c r="CH39" s="89">
        <v>203.50751620010439</v>
      </c>
      <c r="CI39" s="89">
        <v>204.14064307717283</v>
      </c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34"/>
      <c r="DB39" s="34"/>
      <c r="DC39" s="34"/>
      <c r="DD39" s="34"/>
      <c r="DE39" s="34"/>
      <c r="DF39" s="34"/>
      <c r="DG39" s="34"/>
      <c r="DH39" s="34"/>
    </row>
    <row r="40" spans="1:112" x14ac:dyDescent="0.25">
      <c r="A40" t="s">
        <v>119</v>
      </c>
      <c r="B40" t="s">
        <v>60</v>
      </c>
      <c r="C40" t="s">
        <v>120</v>
      </c>
      <c r="D40" t="s">
        <v>121</v>
      </c>
      <c r="E40" t="s">
        <v>63</v>
      </c>
      <c r="F40">
        <v>2017</v>
      </c>
      <c r="H40" s="15">
        <v>250</v>
      </c>
      <c r="J40" t="s">
        <v>64</v>
      </c>
      <c r="K40" t="s">
        <v>65</v>
      </c>
      <c r="L40" s="20" t="s">
        <v>149</v>
      </c>
      <c r="Q40" s="15"/>
      <c r="R40" s="15"/>
      <c r="S40" s="15"/>
      <c r="T40" s="21"/>
      <c r="U40" s="21"/>
      <c r="V40" s="21"/>
      <c r="W40" s="21"/>
      <c r="X40" s="21"/>
      <c r="Y40" s="21"/>
    </row>
    <row r="41" spans="1:112" s="82" customFormat="1" x14ac:dyDescent="0.25">
      <c r="A41" s="34" t="s">
        <v>119</v>
      </c>
      <c r="B41" s="34" t="s">
        <v>60</v>
      </c>
      <c r="C41" s="34" t="s">
        <v>184</v>
      </c>
      <c r="D41" s="34" t="s">
        <v>79</v>
      </c>
      <c r="E41" s="34" t="s">
        <v>185</v>
      </c>
      <c r="F41" s="34" t="s">
        <v>65</v>
      </c>
      <c r="G41" s="34" t="s">
        <v>186</v>
      </c>
      <c r="H41" s="34">
        <v>2017</v>
      </c>
      <c r="I41" s="34"/>
      <c r="J41" s="34" t="s">
        <v>121</v>
      </c>
      <c r="K41" s="35">
        <v>250</v>
      </c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89">
        <v>0</v>
      </c>
      <c r="BA41" s="89">
        <v>0</v>
      </c>
      <c r="BB41" s="89">
        <v>132.20000000000002</v>
      </c>
      <c r="BC41" s="89">
        <v>146.46150324002087</v>
      </c>
      <c r="BD41" s="89">
        <v>154.80394783934636</v>
      </c>
      <c r="BE41" s="89">
        <v>160.72300648004176</v>
      </c>
      <c r="BF41" s="89">
        <v>165.31418504833161</v>
      </c>
      <c r="BG41" s="89">
        <v>169.06545107936725</v>
      </c>
      <c r="BH41" s="89">
        <v>172.23710131681307</v>
      </c>
      <c r="BI41" s="89">
        <v>174.98450972006262</v>
      </c>
      <c r="BJ41" s="89">
        <v>177.40789567869271</v>
      </c>
      <c r="BK41" s="89">
        <v>179.5756882883525</v>
      </c>
      <c r="BL41" s="89">
        <v>181.53669523782648</v>
      </c>
      <c r="BM41" s="89">
        <v>183.32695431938811</v>
      </c>
      <c r="BN41" s="89">
        <v>184.97383302977113</v>
      </c>
      <c r="BO41" s="89">
        <v>186.49860455683395</v>
      </c>
      <c r="BP41" s="89">
        <v>187.91813288767798</v>
      </c>
      <c r="BQ41" s="89">
        <v>189.2460129600835</v>
      </c>
      <c r="BR41" s="89">
        <v>190.49336455395667</v>
      </c>
      <c r="BS41" s="89">
        <v>191.6693989187136</v>
      </c>
      <c r="BT41" s="89">
        <v>192.78183199634952</v>
      </c>
      <c r="BU41" s="89">
        <v>193.83719152837335</v>
      </c>
      <c r="BV41" s="89">
        <v>194.84104915615944</v>
      </c>
      <c r="BW41" s="89">
        <v>195.79819847784736</v>
      </c>
      <c r="BX41" s="89">
        <v>196.71279349274226</v>
      </c>
      <c r="BY41" s="89">
        <v>197.58845755940899</v>
      </c>
      <c r="BZ41" s="89">
        <v>198.42837009666323</v>
      </c>
      <c r="CA41" s="89">
        <v>199.23533626979201</v>
      </c>
      <c r="CB41" s="89">
        <v>200.01184351803909</v>
      </c>
      <c r="CC41" s="89">
        <v>200.76010779685481</v>
      </c>
      <c r="CD41" s="89">
        <v>201.48211170197172</v>
      </c>
      <c r="CE41" s="89">
        <v>202.17963612769884</v>
      </c>
      <c r="CF41" s="89">
        <v>202.85428673228191</v>
      </c>
      <c r="CG41" s="89">
        <v>203.50751620010439</v>
      </c>
      <c r="CH41" s="89">
        <v>204.14064307717283</v>
      </c>
      <c r="CI41" s="89">
        <v>204.75486779397752</v>
      </c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34"/>
      <c r="DB41" s="34"/>
      <c r="DC41" s="34"/>
      <c r="DD41" s="34"/>
      <c r="DE41" s="34"/>
      <c r="DF41" s="34"/>
      <c r="DG41" s="34"/>
      <c r="DH41" s="34"/>
    </row>
    <row r="42" spans="1:112" s="69" customFormat="1" x14ac:dyDescent="0.25">
      <c r="A42" s="40" t="s">
        <v>117</v>
      </c>
      <c r="B42" s="40" t="s">
        <v>60</v>
      </c>
      <c r="C42" s="40" t="s">
        <v>118</v>
      </c>
      <c r="D42" s="40" t="s">
        <v>102</v>
      </c>
      <c r="E42" s="40" t="s">
        <v>63</v>
      </c>
      <c r="F42" s="40">
        <v>2015</v>
      </c>
      <c r="G42" s="40"/>
      <c r="H42" s="42">
        <v>1000</v>
      </c>
      <c r="I42" s="40"/>
      <c r="J42" s="40" t="s">
        <v>64</v>
      </c>
      <c r="K42" s="40" t="s">
        <v>65</v>
      </c>
      <c r="L42" s="41"/>
      <c r="M42" s="40"/>
      <c r="N42" s="40"/>
      <c r="O42" s="40"/>
      <c r="P42" s="40"/>
      <c r="Q42" s="42"/>
      <c r="R42" s="42"/>
      <c r="S42" s="42"/>
      <c r="T42" s="43"/>
      <c r="U42" s="43"/>
      <c r="V42" s="43"/>
      <c r="W42" s="43"/>
      <c r="X42" s="43"/>
      <c r="Y42" s="43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</row>
    <row r="43" spans="1:112" s="34" customFormat="1" x14ac:dyDescent="0.25">
      <c r="A43" s="34" t="s">
        <v>117</v>
      </c>
      <c r="B43" s="34" t="s">
        <v>60</v>
      </c>
      <c r="C43" s="34" t="s">
        <v>184</v>
      </c>
      <c r="D43" s="34" t="s">
        <v>118</v>
      </c>
      <c r="E43" s="34" t="s">
        <v>118</v>
      </c>
      <c r="F43" s="34" t="s">
        <v>65</v>
      </c>
      <c r="G43" s="34" t="s">
        <v>186</v>
      </c>
      <c r="H43" s="106">
        <v>2015</v>
      </c>
      <c r="J43" s="34" t="s">
        <v>102</v>
      </c>
      <c r="K43" s="35">
        <v>1000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89">
        <v>528.80000000000007</v>
      </c>
      <c r="BA43" s="89">
        <v>585.8460129600835</v>
      </c>
      <c r="BB43" s="89">
        <v>619.21579135738546</v>
      </c>
      <c r="BC43" s="89">
        <v>642.89202592016704</v>
      </c>
      <c r="BD43" s="89">
        <v>661.25674019332644</v>
      </c>
      <c r="BE43" s="89">
        <v>676.261804317469</v>
      </c>
      <c r="BF43" s="89">
        <v>688.94840526725227</v>
      </c>
      <c r="BG43" s="89">
        <v>699.93803888025047</v>
      </c>
      <c r="BH43" s="89">
        <v>709.63158271477084</v>
      </c>
      <c r="BI43" s="89">
        <v>718.30275315340998</v>
      </c>
      <c r="BJ43" s="89">
        <v>726.14678095130591</v>
      </c>
      <c r="BK43" s="89">
        <v>733.30781727755243</v>
      </c>
      <c r="BL43" s="89">
        <v>739.89533211908451</v>
      </c>
      <c r="BM43" s="89">
        <v>745.99441822733581</v>
      </c>
      <c r="BN43" s="89">
        <v>751.67253155071194</v>
      </c>
      <c r="BO43" s="89">
        <v>756.98405184033402</v>
      </c>
      <c r="BP43" s="89">
        <v>761.97345821582667</v>
      </c>
      <c r="BQ43" s="89">
        <v>766.67759567485439</v>
      </c>
      <c r="BR43" s="89">
        <v>771.1273279853981</v>
      </c>
      <c r="BS43" s="89">
        <v>775.34876611349341</v>
      </c>
      <c r="BT43" s="89">
        <v>779.36419662463777</v>
      </c>
      <c r="BU43" s="89">
        <v>783.19279391138946</v>
      </c>
      <c r="BV43" s="89">
        <v>786.85117397096906</v>
      </c>
      <c r="BW43" s="89">
        <v>790.35383023763598</v>
      </c>
      <c r="BX43" s="89">
        <v>793.71348038665292</v>
      </c>
      <c r="BY43" s="89">
        <v>796.94134507916806</v>
      </c>
      <c r="BZ43" s="89">
        <v>800.04737407215634</v>
      </c>
      <c r="CA43" s="89">
        <v>803.04043118741924</v>
      </c>
      <c r="CB43" s="89">
        <v>805.92844680788687</v>
      </c>
      <c r="CC43" s="89">
        <v>808.71854451079537</v>
      </c>
      <c r="CD43" s="89">
        <v>811.41714692912763</v>
      </c>
      <c r="CE43" s="89">
        <v>814.03006480041756</v>
      </c>
      <c r="CF43" s="89">
        <v>816.5625723086913</v>
      </c>
      <c r="CG43" s="89">
        <v>819.0194711759101</v>
      </c>
      <c r="CH43" s="89">
        <v>821.40514546057875</v>
      </c>
      <c r="CI43" s="89">
        <v>823.72360863493793</v>
      </c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</row>
    <row r="44" spans="1:112" s="69" customFormat="1" x14ac:dyDescent="0.25">
      <c r="A44" s="40" t="s">
        <v>95</v>
      </c>
      <c r="B44" s="40" t="s">
        <v>60</v>
      </c>
      <c r="C44" s="41" t="s">
        <v>142</v>
      </c>
      <c r="D44" s="40" t="s">
        <v>92</v>
      </c>
      <c r="E44" s="40" t="s">
        <v>70</v>
      </c>
      <c r="F44" s="40">
        <v>2015</v>
      </c>
      <c r="G44" s="41" t="s">
        <v>136</v>
      </c>
      <c r="H44" s="42">
        <v>50</v>
      </c>
      <c r="I44" s="40"/>
      <c r="J44" s="40" t="s">
        <v>64</v>
      </c>
      <c r="K44" s="40" t="s">
        <v>65</v>
      </c>
      <c r="L44" s="41" t="s">
        <v>143</v>
      </c>
      <c r="M44" s="40"/>
      <c r="N44" s="54">
        <f>100805+915064+1645018+25839</f>
        <v>2686726</v>
      </c>
      <c r="O44" s="40"/>
      <c r="P44" s="40"/>
      <c r="Q44" s="42"/>
      <c r="R44" s="42"/>
      <c r="S44" s="42"/>
      <c r="T44" s="43">
        <v>25</v>
      </c>
      <c r="U44" s="43">
        <v>50</v>
      </c>
      <c r="V44" s="43">
        <v>50</v>
      </c>
      <c r="W44" s="43">
        <v>50</v>
      </c>
      <c r="X44" s="43">
        <v>50</v>
      </c>
      <c r="Y44" s="43">
        <v>50</v>
      </c>
      <c r="Z44" s="42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</row>
    <row r="45" spans="1:112" s="34" customFormat="1" x14ac:dyDescent="0.25">
      <c r="A45" s="34" t="s">
        <v>95</v>
      </c>
      <c r="B45" s="34" t="s">
        <v>60</v>
      </c>
      <c r="C45" s="34" t="s">
        <v>184</v>
      </c>
      <c r="D45" s="34" t="s">
        <v>96</v>
      </c>
      <c r="E45" s="34" t="s">
        <v>96</v>
      </c>
      <c r="F45" s="34" t="s">
        <v>65</v>
      </c>
      <c r="G45" s="34" t="s">
        <v>70</v>
      </c>
      <c r="H45" s="34">
        <v>2015</v>
      </c>
      <c r="I45" s="34">
        <v>2040</v>
      </c>
      <c r="J45" s="34" t="s">
        <v>92</v>
      </c>
      <c r="K45" s="35">
        <v>50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90"/>
      <c r="BA45" s="90"/>
      <c r="BB45" s="89">
        <v>30.960789567869273</v>
      </c>
      <c r="BC45" s="89">
        <v>32.144601296008354</v>
      </c>
      <c r="BD45" s="89">
        <v>33.062837009666325</v>
      </c>
      <c r="BE45" s="89">
        <v>33.813090215873451</v>
      </c>
      <c r="BF45" s="89">
        <v>34.447420263362616</v>
      </c>
      <c r="BG45" s="89">
        <v>34.996901944012528</v>
      </c>
      <c r="BH45" s="89">
        <v>35.481579135738542</v>
      </c>
      <c r="BI45" s="89">
        <v>35.915137657670499</v>
      </c>
      <c r="BJ45" s="89">
        <v>36.307339047565293</v>
      </c>
      <c r="BK45" s="89">
        <v>36.665390863877626</v>
      </c>
      <c r="BL45" s="89">
        <v>36.994766605954226</v>
      </c>
      <c r="BM45" s="89">
        <v>37.299720911366791</v>
      </c>
      <c r="BN45" s="89">
        <v>37.583626577535597</v>
      </c>
      <c r="BO45" s="89">
        <v>37.849202592016702</v>
      </c>
      <c r="BP45" s="89">
        <v>38.098672910791329</v>
      </c>
      <c r="BQ45" s="89">
        <v>38.333879783742717</v>
      </c>
      <c r="BR45" s="89">
        <v>38.556366399269905</v>
      </c>
      <c r="BS45" s="89">
        <v>38.767438305674673</v>
      </c>
      <c r="BT45" s="89">
        <v>38.968209831231889</v>
      </c>
      <c r="BU45" s="89">
        <v>39.159639695569467</v>
      </c>
      <c r="BV45" s="89">
        <v>39.342558698548451</v>
      </c>
      <c r="BW45" s="89">
        <v>39.5176915118818</v>
      </c>
      <c r="BX45" s="89">
        <v>39.685674019332644</v>
      </c>
      <c r="BY45" s="89">
        <v>39.8470672539584</v>
      </c>
      <c r="BZ45" s="89">
        <v>40.002368703607814</v>
      </c>
      <c r="CA45" s="89">
        <v>40.152021559370965</v>
      </c>
      <c r="CB45" s="89">
        <v>40.296422340394344</v>
      </c>
      <c r="CC45" s="89">
        <v>40.435927225539771</v>
      </c>
      <c r="CD45" s="89">
        <v>40.570857346456378</v>
      </c>
      <c r="CE45" s="89">
        <v>40.701503240020877</v>
      </c>
      <c r="CF45" s="89">
        <v>40.828128615434565</v>
      </c>
      <c r="CG45" s="89">
        <v>40.950973558795503</v>
      </c>
      <c r="CH45" s="89">
        <v>41.070257273028936</v>
      </c>
      <c r="CI45" s="89">
        <v>41.186180431746891</v>
      </c>
      <c r="CJ45" s="86"/>
      <c r="CK45" s="86"/>
      <c r="CL45" s="90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</row>
    <row r="46" spans="1:112" s="69" customFormat="1" x14ac:dyDescent="0.25">
      <c r="A46" s="40" t="s">
        <v>71</v>
      </c>
      <c r="B46" s="40" t="s">
        <v>60</v>
      </c>
      <c r="C46" s="41" t="s">
        <v>135</v>
      </c>
      <c r="D46" s="41" t="s">
        <v>92</v>
      </c>
      <c r="E46" s="40" t="s">
        <v>70</v>
      </c>
      <c r="F46" s="41">
        <v>2015</v>
      </c>
      <c r="G46" s="41" t="s">
        <v>136</v>
      </c>
      <c r="H46" s="42">
        <v>9300</v>
      </c>
      <c r="I46" s="40"/>
      <c r="J46" s="40" t="s">
        <v>64</v>
      </c>
      <c r="K46" s="40" t="s">
        <v>65</v>
      </c>
      <c r="L46" s="41" t="s">
        <v>137</v>
      </c>
      <c r="M46" s="40"/>
      <c r="N46" s="54">
        <f>101500000*1.01*1.01*1.02*1.02*1.02</f>
        <v>109877635.50120001</v>
      </c>
      <c r="O46" s="54">
        <f>(7900000*1.01*1.01*1.02*1.02*1.02)/9300</f>
        <v>919.57552885161294</v>
      </c>
      <c r="P46" s="55" t="s">
        <v>138</v>
      </c>
      <c r="Q46" s="42"/>
      <c r="R46" s="42"/>
      <c r="S46" s="42"/>
      <c r="T46" s="42"/>
      <c r="U46" s="43"/>
      <c r="V46" s="43"/>
      <c r="W46" s="43"/>
      <c r="X46" s="43"/>
      <c r="Y46" s="43"/>
      <c r="Z46" s="42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</row>
    <row r="47" spans="1:112" s="34" customFormat="1" x14ac:dyDescent="0.25">
      <c r="A47" s="34" t="s">
        <v>71</v>
      </c>
      <c r="B47" s="34" t="s">
        <v>60</v>
      </c>
      <c r="C47" s="34" t="s">
        <v>184</v>
      </c>
      <c r="D47" s="34" t="s">
        <v>74</v>
      </c>
      <c r="E47" s="34" t="s">
        <v>135</v>
      </c>
      <c r="F47" s="34" t="s">
        <v>65</v>
      </c>
      <c r="G47" s="34" t="s">
        <v>70</v>
      </c>
      <c r="H47" s="34">
        <v>2015</v>
      </c>
      <c r="I47" s="34">
        <v>2040</v>
      </c>
      <c r="J47" s="34" t="s">
        <v>92</v>
      </c>
      <c r="K47" s="35">
        <v>9300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90"/>
      <c r="BA47" s="90"/>
      <c r="BB47" s="89">
        <v>775.62</v>
      </c>
      <c r="BC47" s="89">
        <v>987.66000000000008</v>
      </c>
      <c r="BD47" s="89">
        <v>1199.7</v>
      </c>
      <c r="BE47" s="89">
        <v>1411.74</v>
      </c>
      <c r="BF47" s="89">
        <v>1623.7800000000002</v>
      </c>
      <c r="BG47" s="89">
        <v>1835.8200000000002</v>
      </c>
      <c r="BH47" s="89">
        <v>2047.8600000000001</v>
      </c>
      <c r="BI47" s="89">
        <v>2259.9</v>
      </c>
      <c r="BJ47" s="89">
        <v>2471.9400000000005</v>
      </c>
      <c r="BK47" s="89">
        <v>2683.98</v>
      </c>
      <c r="BL47" s="89">
        <v>2896.02</v>
      </c>
      <c r="BM47" s="89">
        <v>3108.0600000000004</v>
      </c>
      <c r="BN47" s="89">
        <v>3320.1000000000004</v>
      </c>
      <c r="BO47" s="89">
        <v>3532.1400000000003</v>
      </c>
      <c r="BP47" s="89">
        <v>3744.1800000000003</v>
      </c>
      <c r="BQ47" s="89">
        <v>3956.22</v>
      </c>
      <c r="BR47" s="89">
        <v>4168.26</v>
      </c>
      <c r="BS47" s="89">
        <v>4380.3</v>
      </c>
      <c r="BT47" s="89">
        <v>4592.34</v>
      </c>
      <c r="BU47" s="89">
        <v>4804.38</v>
      </c>
      <c r="BV47" s="89">
        <v>5016.42</v>
      </c>
      <c r="BW47" s="89">
        <v>5228.46</v>
      </c>
      <c r="BX47" s="89">
        <v>5440.5000000000009</v>
      </c>
      <c r="BY47" s="89">
        <v>5652.54</v>
      </c>
      <c r="BZ47" s="89">
        <v>5864.5800000000008</v>
      </c>
      <c r="CA47" s="89">
        <v>6076.6200000000008</v>
      </c>
      <c r="CB47" s="89">
        <v>6288.66</v>
      </c>
      <c r="CC47" s="89">
        <v>6500.7000000000007</v>
      </c>
      <c r="CD47" s="89">
        <v>6712.74</v>
      </c>
      <c r="CE47" s="89">
        <v>6924.7800000000007</v>
      </c>
      <c r="CF47" s="89">
        <v>7136.8200000000006</v>
      </c>
      <c r="CG47" s="89">
        <v>7348.86</v>
      </c>
      <c r="CH47" s="89">
        <v>7560.9000000000005</v>
      </c>
      <c r="CI47" s="89">
        <v>7772.94</v>
      </c>
      <c r="CJ47" s="86"/>
      <c r="CK47" s="86"/>
      <c r="CL47" s="90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</row>
    <row r="48" spans="1:112" s="69" customFormat="1" x14ac:dyDescent="0.25">
      <c r="A48" s="40" t="s">
        <v>80</v>
      </c>
      <c r="B48" s="40" t="s">
        <v>60</v>
      </c>
      <c r="C48" s="40" t="s">
        <v>81</v>
      </c>
      <c r="D48" s="40" t="s">
        <v>62</v>
      </c>
      <c r="E48" s="40" t="s">
        <v>70</v>
      </c>
      <c r="F48" s="40">
        <v>2009</v>
      </c>
      <c r="G48" s="40">
        <v>2029</v>
      </c>
      <c r="H48" s="43">
        <v>550</v>
      </c>
      <c r="I48" s="40"/>
      <c r="J48" s="40" t="s">
        <v>64</v>
      </c>
      <c r="K48" s="40" t="s">
        <v>65</v>
      </c>
      <c r="L48" s="41"/>
      <c r="M48" s="40"/>
      <c r="N48" s="40"/>
      <c r="O48" s="40"/>
      <c r="P48" s="40"/>
      <c r="Q48" s="42">
        <v>268.10000038146973</v>
      </c>
      <c r="R48" s="42">
        <v>241.70000302791595</v>
      </c>
      <c r="S48" s="42">
        <v>264.06192350387573</v>
      </c>
      <c r="T48" s="43">
        <v>550</v>
      </c>
      <c r="U48" s="43">
        <v>550</v>
      </c>
      <c r="V48" s="43">
        <v>550</v>
      </c>
      <c r="W48" s="43">
        <v>550</v>
      </c>
      <c r="X48" s="43">
        <v>550</v>
      </c>
      <c r="Y48" s="43">
        <v>550</v>
      </c>
      <c r="Z48" s="43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</row>
    <row r="49" spans="1:112" s="34" customFormat="1" x14ac:dyDescent="0.25">
      <c r="A49" s="34" t="s">
        <v>80</v>
      </c>
      <c r="B49" s="34" t="s">
        <v>60</v>
      </c>
      <c r="C49" s="34" t="s">
        <v>184</v>
      </c>
      <c r="D49" s="34" t="s">
        <v>79</v>
      </c>
      <c r="E49" s="34" t="s">
        <v>192</v>
      </c>
      <c r="F49" s="34" t="s">
        <v>65</v>
      </c>
      <c r="G49" s="34" t="s">
        <v>70</v>
      </c>
      <c r="H49" s="34">
        <v>2009</v>
      </c>
      <c r="I49" s="34">
        <v>2029</v>
      </c>
      <c r="J49" s="34" t="s">
        <v>62</v>
      </c>
      <c r="K49" s="35">
        <v>550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>
        <v>16.246556222438812</v>
      </c>
      <c r="AV49" s="35">
        <v>198.23461699485779</v>
      </c>
      <c r="AW49" s="35">
        <v>268.10000038146973</v>
      </c>
      <c r="AX49" s="35">
        <v>241.70000302791595</v>
      </c>
      <c r="AY49" s="35">
        <v>264.06192350387573</v>
      </c>
      <c r="AZ49" s="92">
        <v>142.720966183733</v>
      </c>
      <c r="BA49" s="92">
        <v>156.01110250621664</v>
      </c>
      <c r="BB49" s="89">
        <v>163.29942072556244</v>
      </c>
      <c r="BC49" s="89">
        <v>170.58773894490824</v>
      </c>
      <c r="BD49" s="89">
        <v>177.87605716425404</v>
      </c>
      <c r="BE49" s="89">
        <v>185.16437538359983</v>
      </c>
      <c r="BF49" s="89">
        <v>192.45269360294563</v>
      </c>
      <c r="BG49" s="89">
        <v>199.74101182229143</v>
      </c>
      <c r="BH49" s="89">
        <v>207.02933004163722</v>
      </c>
      <c r="BI49" s="89">
        <v>214.31764826098302</v>
      </c>
      <c r="BJ49" s="89">
        <v>221.60596648032882</v>
      </c>
      <c r="BK49" s="89">
        <v>228.89428469967461</v>
      </c>
      <c r="BL49" s="89">
        <v>236.18260291902041</v>
      </c>
      <c r="BM49" s="89">
        <v>243.47092113836621</v>
      </c>
      <c r="BN49" s="89">
        <v>250.759239357712</v>
      </c>
      <c r="BO49" s="89">
        <v>258.04755757705777</v>
      </c>
      <c r="BP49" s="89">
        <v>265.33587579640357</v>
      </c>
      <c r="BQ49" s="89">
        <v>272.62419401574937</v>
      </c>
      <c r="BR49" s="89">
        <v>279.91251223509516</v>
      </c>
      <c r="BS49" s="89">
        <v>287.20083045444096</v>
      </c>
      <c r="BT49" s="89">
        <v>294.48914867378676</v>
      </c>
      <c r="BU49" s="89">
        <v>301.77746689313256</v>
      </c>
      <c r="BV49" s="89">
        <v>309.06578511247835</v>
      </c>
      <c r="BW49" s="89">
        <v>316.35410333182415</v>
      </c>
      <c r="BX49" s="89">
        <v>323.64242155116995</v>
      </c>
      <c r="BY49" s="89">
        <v>330.93073977051574</v>
      </c>
      <c r="BZ49" s="89">
        <v>338.21905798986154</v>
      </c>
      <c r="CA49" s="89">
        <v>345.50737620920734</v>
      </c>
      <c r="CB49" s="89">
        <v>352.79569442855313</v>
      </c>
      <c r="CC49" s="89">
        <v>360.08401264789893</v>
      </c>
      <c r="CD49" s="89">
        <v>367.37233086724473</v>
      </c>
      <c r="CE49" s="89">
        <v>374.66064908659052</v>
      </c>
      <c r="CF49" s="89">
        <v>381.94896730593632</v>
      </c>
      <c r="CG49" s="89">
        <v>389.23728552528212</v>
      </c>
      <c r="CH49" s="89">
        <v>396.52560374462792</v>
      </c>
      <c r="CI49" s="89">
        <v>403.81392196397371</v>
      </c>
      <c r="CJ49" s="86"/>
      <c r="CK49" s="86"/>
      <c r="CL49" s="90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</row>
    <row r="50" spans="1:112" s="69" customFormat="1" x14ac:dyDescent="0.25">
      <c r="A50" s="40" t="s">
        <v>82</v>
      </c>
      <c r="B50" s="40" t="s">
        <v>60</v>
      </c>
      <c r="C50" s="40" t="s">
        <v>83</v>
      </c>
      <c r="D50" s="40" t="s">
        <v>62</v>
      </c>
      <c r="E50" s="40" t="s">
        <v>70</v>
      </c>
      <c r="F50" s="40">
        <v>2009</v>
      </c>
      <c r="G50" s="41">
        <v>2025</v>
      </c>
      <c r="H50" s="42">
        <v>150</v>
      </c>
      <c r="I50" s="40"/>
      <c r="J50" s="40" t="s">
        <v>64</v>
      </c>
      <c r="K50" s="40" t="s">
        <v>65</v>
      </c>
      <c r="L50" s="41"/>
      <c r="M50" s="40"/>
      <c r="N50" s="40"/>
      <c r="O50" s="40"/>
      <c r="P50" s="40"/>
      <c r="Q50" s="42">
        <v>47.500000357627869</v>
      </c>
      <c r="R50" s="42">
        <v>119.29999649524689</v>
      </c>
      <c r="S50" s="42">
        <v>61.559871196746826</v>
      </c>
      <c r="T50" s="43">
        <v>150</v>
      </c>
      <c r="U50" s="43">
        <v>150</v>
      </c>
      <c r="V50" s="43">
        <v>150</v>
      </c>
      <c r="W50" s="43">
        <v>150</v>
      </c>
      <c r="X50" s="43">
        <v>150</v>
      </c>
      <c r="Y50" s="43">
        <v>150</v>
      </c>
      <c r="Z50" s="42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</row>
    <row r="51" spans="1:112" s="34" customFormat="1" x14ac:dyDescent="0.25">
      <c r="A51" s="34" t="s">
        <v>82</v>
      </c>
      <c r="B51" s="34" t="s">
        <v>60</v>
      </c>
      <c r="C51" s="34" t="s">
        <v>184</v>
      </c>
      <c r="D51" s="34" t="s">
        <v>193</v>
      </c>
      <c r="E51" s="34" t="s">
        <v>194</v>
      </c>
      <c r="F51" s="34" t="s">
        <v>65</v>
      </c>
      <c r="G51" s="34" t="s">
        <v>70</v>
      </c>
      <c r="H51" s="34">
        <v>2009</v>
      </c>
      <c r="I51" s="34">
        <v>2034</v>
      </c>
      <c r="J51" s="34" t="s">
        <v>62</v>
      </c>
      <c r="K51" s="35">
        <v>150</v>
      </c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>
        <v>26</v>
      </c>
      <c r="AU51" s="35">
        <v>61.500000655651093</v>
      </c>
      <c r="AV51" s="35">
        <v>39.100000359117985</v>
      </c>
      <c r="AW51" s="35">
        <v>47.500000357627869</v>
      </c>
      <c r="AX51" s="35">
        <v>119.29999649524689</v>
      </c>
      <c r="AY51" s="35">
        <v>61.559871196746826</v>
      </c>
      <c r="AZ51" s="92">
        <v>128</v>
      </c>
      <c r="BA51" s="92">
        <v>128</v>
      </c>
      <c r="BB51" s="89">
        <v>139.30833330346891</v>
      </c>
      <c r="BC51" s="89">
        <v>150</v>
      </c>
      <c r="BD51" s="89">
        <v>150</v>
      </c>
      <c r="BE51" s="89">
        <v>150</v>
      </c>
      <c r="BF51" s="89">
        <v>150</v>
      </c>
      <c r="BG51" s="89">
        <v>150</v>
      </c>
      <c r="BH51" s="89">
        <v>150</v>
      </c>
      <c r="BI51" s="89">
        <v>150</v>
      </c>
      <c r="BJ51" s="89">
        <v>150</v>
      </c>
      <c r="BK51" s="89">
        <v>150</v>
      </c>
      <c r="BL51" s="89">
        <v>150</v>
      </c>
      <c r="BM51" s="89">
        <v>150</v>
      </c>
      <c r="BN51" s="89">
        <v>150</v>
      </c>
      <c r="BO51" s="89">
        <v>150</v>
      </c>
      <c r="BP51" s="89">
        <v>150</v>
      </c>
      <c r="BQ51" s="89">
        <v>150</v>
      </c>
      <c r="BR51" s="89">
        <v>150</v>
      </c>
      <c r="BS51" s="89">
        <v>150</v>
      </c>
      <c r="BT51" s="89">
        <v>150</v>
      </c>
      <c r="BU51" s="89">
        <v>150</v>
      </c>
      <c r="BV51" s="89">
        <v>150</v>
      </c>
      <c r="BW51" s="89">
        <v>150</v>
      </c>
      <c r="BX51" s="89">
        <v>150</v>
      </c>
      <c r="BY51" s="89">
        <v>150</v>
      </c>
      <c r="BZ51" s="89">
        <v>150</v>
      </c>
      <c r="CA51" s="89">
        <v>150</v>
      </c>
      <c r="CB51" s="89">
        <v>150</v>
      </c>
      <c r="CC51" s="89">
        <v>150</v>
      </c>
      <c r="CD51" s="89">
        <v>150</v>
      </c>
      <c r="CE51" s="89">
        <v>150</v>
      </c>
      <c r="CF51" s="89">
        <v>150</v>
      </c>
      <c r="CG51" s="89">
        <v>150</v>
      </c>
      <c r="CH51" s="89">
        <v>150</v>
      </c>
      <c r="CI51" s="89">
        <v>150</v>
      </c>
      <c r="CJ51" s="86"/>
      <c r="CK51" s="86"/>
      <c r="CL51" s="90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</row>
    <row r="52" spans="1:112" s="69" customFormat="1" x14ac:dyDescent="0.25">
      <c r="A52" s="40" t="s">
        <v>100</v>
      </c>
      <c r="B52" s="40" t="s">
        <v>60</v>
      </c>
      <c r="C52" s="40" t="s">
        <v>101</v>
      </c>
      <c r="D52" s="40" t="s">
        <v>102</v>
      </c>
      <c r="E52" s="40" t="s">
        <v>63</v>
      </c>
      <c r="F52" s="41">
        <v>2022</v>
      </c>
      <c r="G52" s="40"/>
      <c r="H52" s="42">
        <v>400</v>
      </c>
      <c r="I52" s="40"/>
      <c r="J52" s="40" t="s">
        <v>64</v>
      </c>
      <c r="K52" s="40" t="s">
        <v>65</v>
      </c>
      <c r="L52" s="41" t="s">
        <v>144</v>
      </c>
      <c r="M52" s="40"/>
      <c r="N52" s="54">
        <v>6908032.3754143026</v>
      </c>
      <c r="O52" s="40"/>
      <c r="P52" s="40"/>
      <c r="Q52" s="42"/>
      <c r="R52" s="42"/>
      <c r="S52" s="42"/>
      <c r="T52" s="43"/>
      <c r="U52" s="43"/>
      <c r="V52" s="43">
        <v>400</v>
      </c>
      <c r="W52" s="43">
        <v>400</v>
      </c>
      <c r="X52" s="43">
        <v>400</v>
      </c>
      <c r="Y52" s="43">
        <v>400</v>
      </c>
      <c r="Z52" s="42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</row>
    <row r="53" spans="1:112" s="34" customFormat="1" x14ac:dyDescent="0.25">
      <c r="A53" s="34" t="s">
        <v>100</v>
      </c>
      <c r="B53" s="34" t="s">
        <v>60</v>
      </c>
      <c r="C53" s="34" t="s">
        <v>184</v>
      </c>
      <c r="D53" s="34" t="s">
        <v>101</v>
      </c>
      <c r="E53" s="34" t="s">
        <v>101</v>
      </c>
      <c r="F53" s="34" t="s">
        <v>65</v>
      </c>
      <c r="G53" s="34" t="s">
        <v>186</v>
      </c>
      <c r="H53" s="34">
        <v>2022</v>
      </c>
      <c r="J53" s="34" t="s">
        <v>102</v>
      </c>
      <c r="K53" s="35">
        <v>400</v>
      </c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89">
        <v>0</v>
      </c>
      <c r="BA53" s="89">
        <v>0</v>
      </c>
      <c r="BB53" s="89">
        <v>0</v>
      </c>
      <c r="BC53" s="89">
        <v>0</v>
      </c>
      <c r="BD53" s="89">
        <v>0</v>
      </c>
      <c r="BE53" s="89">
        <v>0</v>
      </c>
      <c r="BF53" s="89">
        <v>0</v>
      </c>
      <c r="BG53" s="89">
        <v>211.52</v>
      </c>
      <c r="BH53" s="89">
        <v>234.33840518403341</v>
      </c>
      <c r="BI53" s="89">
        <v>247.68631654295419</v>
      </c>
      <c r="BJ53" s="89">
        <v>257.15681036806683</v>
      </c>
      <c r="BK53" s="89">
        <v>264.5026960773306</v>
      </c>
      <c r="BL53" s="89">
        <v>270.50472172698761</v>
      </c>
      <c r="BM53" s="89">
        <v>275.57936210690093</v>
      </c>
      <c r="BN53" s="89">
        <v>279.97521555210022</v>
      </c>
      <c r="BO53" s="89">
        <v>283.85263308590834</v>
      </c>
      <c r="BP53" s="89">
        <v>287.32110126136399</v>
      </c>
      <c r="BQ53" s="89">
        <v>290.45871238052234</v>
      </c>
      <c r="BR53" s="89">
        <v>293.32312691102101</v>
      </c>
      <c r="BS53" s="89">
        <v>295.95813284763381</v>
      </c>
      <c r="BT53" s="89">
        <v>298.39776729093433</v>
      </c>
      <c r="BU53" s="89">
        <v>300.66901262028478</v>
      </c>
      <c r="BV53" s="89">
        <v>302.79362073613362</v>
      </c>
      <c r="BW53" s="89">
        <v>304.78938328633063</v>
      </c>
      <c r="BX53" s="89">
        <v>306.67103826994173</v>
      </c>
      <c r="BY53" s="89">
        <v>308.45093119415924</v>
      </c>
      <c r="BZ53" s="89">
        <v>310.13950644539739</v>
      </c>
      <c r="CA53" s="89">
        <v>311.74567864985511</v>
      </c>
      <c r="CB53" s="89">
        <v>313.27711756455574</v>
      </c>
      <c r="CC53" s="89">
        <v>314.74046958838761</v>
      </c>
      <c r="CD53" s="89">
        <v>316.1415320950544</v>
      </c>
      <c r="CE53" s="89">
        <v>317.48539215466116</v>
      </c>
      <c r="CF53" s="89">
        <v>318.7765380316672</v>
      </c>
      <c r="CG53" s="89">
        <v>320.01894962886252</v>
      </c>
      <c r="CH53" s="89">
        <v>321.21617247496772</v>
      </c>
      <c r="CI53" s="89">
        <v>322.37137872315475</v>
      </c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</row>
    <row r="56" spans="1:112" s="87" customFormat="1" x14ac:dyDescent="0.25">
      <c r="A56" s="20" t="s">
        <v>215</v>
      </c>
      <c r="B56" s="20" t="s">
        <v>60</v>
      </c>
      <c r="C56" s="20" t="s">
        <v>151</v>
      </c>
      <c r="D56" s="20" t="s">
        <v>99</v>
      </c>
      <c r="E56" s="20" t="s">
        <v>63</v>
      </c>
      <c r="F56" s="20">
        <v>2016</v>
      </c>
      <c r="G56" s="20"/>
      <c r="H56" s="26"/>
      <c r="I56" s="20"/>
      <c r="J56" s="20" t="s">
        <v>64</v>
      </c>
      <c r="K56" s="20" t="s">
        <v>65</v>
      </c>
      <c r="L56" s="20" t="s">
        <v>152</v>
      </c>
      <c r="M56"/>
      <c r="N56"/>
      <c r="O56"/>
      <c r="P56"/>
      <c r="Q56"/>
      <c r="R56"/>
      <c r="S56"/>
      <c r="T56" s="20"/>
      <c r="U56" s="20"/>
      <c r="V56" s="20"/>
      <c r="W56" s="20"/>
      <c r="X56" s="20"/>
      <c r="Y56" s="20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/>
      <c r="CK56"/>
      <c r="CL56" s="82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</row>
    <row r="57" spans="1:112" s="87" customFormat="1" x14ac:dyDescent="0.25">
      <c r="A57" s="20" t="s">
        <v>216</v>
      </c>
      <c r="B57" s="20" t="s">
        <v>60</v>
      </c>
      <c r="C57" s="20" t="s">
        <v>153</v>
      </c>
      <c r="D57" s="20" t="s">
        <v>154</v>
      </c>
      <c r="E57" s="20" t="s">
        <v>63</v>
      </c>
      <c r="F57" s="20">
        <v>2020</v>
      </c>
      <c r="G57" s="20"/>
      <c r="H57" s="21">
        <v>2350</v>
      </c>
      <c r="I57" s="20"/>
      <c r="J57" s="20" t="s">
        <v>64</v>
      </c>
      <c r="K57" s="20" t="s">
        <v>65</v>
      </c>
      <c r="L57" s="20" t="s">
        <v>155</v>
      </c>
      <c r="M57"/>
      <c r="N57"/>
      <c r="O57"/>
      <c r="P57"/>
      <c r="Q57" s="15"/>
      <c r="R57" s="15"/>
      <c r="S57" s="15"/>
      <c r="T57" s="15"/>
      <c r="U57" s="21">
        <v>2350</v>
      </c>
      <c r="V57" s="21">
        <v>2350</v>
      </c>
      <c r="W57" s="21">
        <v>2350</v>
      </c>
      <c r="X57" s="21">
        <v>2350</v>
      </c>
      <c r="Y57" s="21">
        <v>2350</v>
      </c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 s="82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</row>
    <row r="58" spans="1:112" s="34" customFormat="1" x14ac:dyDescent="0.25">
      <c r="A58" s="20" t="s">
        <v>217</v>
      </c>
      <c r="B58" s="97" t="s">
        <v>60</v>
      </c>
      <c r="C58" s="97" t="s">
        <v>156</v>
      </c>
      <c r="D58" s="97" t="s">
        <v>157</v>
      </c>
      <c r="E58" s="97" t="s">
        <v>158</v>
      </c>
      <c r="F58" s="97">
        <v>2018</v>
      </c>
      <c r="G58" s="97" t="s">
        <v>136</v>
      </c>
      <c r="H58" s="99">
        <v>7880</v>
      </c>
      <c r="I58" s="97"/>
      <c r="J58" s="97" t="s">
        <v>64</v>
      </c>
      <c r="K58" s="97" t="s">
        <v>159</v>
      </c>
      <c r="L58" s="97" t="s">
        <v>160</v>
      </c>
      <c r="M58" s="97" t="s">
        <v>161</v>
      </c>
      <c r="N58" s="103">
        <v>85900000</v>
      </c>
      <c r="O58" s="103">
        <v>761</v>
      </c>
      <c r="P58" s="97" t="s">
        <v>162</v>
      </c>
      <c r="Q58" s="99"/>
      <c r="R58" s="99"/>
      <c r="S58" s="99"/>
      <c r="T58" s="99"/>
      <c r="U58" s="99">
        <v>7880</v>
      </c>
      <c r="V58" s="99">
        <v>7880</v>
      </c>
      <c r="W58" s="99">
        <v>7880</v>
      </c>
      <c r="X58" s="99">
        <v>7880</v>
      </c>
      <c r="Y58" s="99">
        <v>7880</v>
      </c>
      <c r="Z58" s="98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</row>
    <row r="59" spans="1:112" s="87" customFormat="1" x14ac:dyDescent="0.25">
      <c r="A59" s="20" t="s">
        <v>218</v>
      </c>
      <c r="B59" s="20" t="s">
        <v>60</v>
      </c>
      <c r="C59" s="20" t="s">
        <v>163</v>
      </c>
      <c r="D59" s="20" t="s">
        <v>124</v>
      </c>
      <c r="E59" s="20" t="s">
        <v>63</v>
      </c>
      <c r="F59" s="20">
        <v>2025</v>
      </c>
      <c r="G59" s="20"/>
      <c r="H59" s="20">
        <v>1550</v>
      </c>
      <c r="I59" s="20"/>
      <c r="J59" s="20" t="s">
        <v>64</v>
      </c>
      <c r="K59" s="20" t="s">
        <v>65</v>
      </c>
      <c r="L59" s="20" t="s">
        <v>164</v>
      </c>
      <c r="M59"/>
      <c r="N59"/>
      <c r="O59"/>
      <c r="P59" s="20" t="s">
        <v>165</v>
      </c>
      <c r="Q59" s="15"/>
      <c r="R59" s="15"/>
      <c r="S59" s="15"/>
      <c r="T59" s="15"/>
      <c r="U59" s="21">
        <v>1550</v>
      </c>
      <c r="V59" s="21">
        <v>1550</v>
      </c>
      <c r="W59" s="21">
        <v>1550</v>
      </c>
      <c r="X59" s="21">
        <v>1550</v>
      </c>
      <c r="Y59" s="21">
        <v>1550</v>
      </c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</row>
    <row r="60" spans="1:112" s="34" customFormat="1" x14ac:dyDescent="0.25">
      <c r="A60" s="20" t="s">
        <v>219</v>
      </c>
      <c r="B60" s="97" t="s">
        <v>60</v>
      </c>
      <c r="C60" s="97" t="s">
        <v>166</v>
      </c>
      <c r="D60" s="97" t="s">
        <v>124</v>
      </c>
      <c r="E60" s="97" t="s">
        <v>63</v>
      </c>
      <c r="F60" s="97">
        <v>2017</v>
      </c>
      <c r="G60" s="97"/>
      <c r="H60" s="99">
        <v>19000</v>
      </c>
      <c r="I60" s="97"/>
      <c r="J60" s="97" t="s">
        <v>76</v>
      </c>
      <c r="K60" s="97" t="s">
        <v>116</v>
      </c>
      <c r="L60" s="97"/>
      <c r="M60" s="82"/>
      <c r="N60" s="82"/>
      <c r="O60" s="82"/>
      <c r="P60" s="97" t="s">
        <v>167</v>
      </c>
      <c r="Q60" s="83"/>
      <c r="R60" s="83"/>
      <c r="S60" s="83"/>
      <c r="T60" s="83"/>
      <c r="U60" s="99">
        <v>19000</v>
      </c>
      <c r="V60" s="83"/>
      <c r="W60" s="83"/>
      <c r="X60" s="83"/>
      <c r="Y60" s="83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</row>
    <row r="61" spans="1:112" s="88" customFormat="1" x14ac:dyDescent="0.25">
      <c r="A61" s="20" t="s">
        <v>220</v>
      </c>
      <c r="B61" s="96" t="s">
        <v>60</v>
      </c>
      <c r="C61" s="96" t="s">
        <v>168</v>
      </c>
      <c r="D61" s="96" t="s">
        <v>124</v>
      </c>
      <c r="E61" s="96" t="s">
        <v>63</v>
      </c>
      <c r="F61" s="96">
        <v>2022</v>
      </c>
      <c r="G61" s="96"/>
      <c r="H61" s="96">
        <v>12220</v>
      </c>
      <c r="I61" s="96"/>
      <c r="J61" s="96" t="s">
        <v>64</v>
      </c>
      <c r="K61" s="96" t="s">
        <v>65</v>
      </c>
      <c r="L61" s="96" t="s">
        <v>169</v>
      </c>
      <c r="M61" s="96"/>
      <c r="N61" s="101">
        <v>150000000</v>
      </c>
      <c r="O61" s="102">
        <v>900</v>
      </c>
      <c r="P61" s="96" t="s">
        <v>170</v>
      </c>
      <c r="Q61" s="80"/>
      <c r="R61" s="80"/>
      <c r="S61" s="80"/>
      <c r="T61" s="80"/>
      <c r="U61" s="80"/>
      <c r="V61" s="104">
        <v>12220</v>
      </c>
      <c r="W61" s="104">
        <v>12220</v>
      </c>
      <c r="X61" s="104">
        <v>12220</v>
      </c>
      <c r="Y61" s="104">
        <v>12220</v>
      </c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</row>
    <row r="62" spans="1:112" s="87" customFormat="1" x14ac:dyDescent="0.25">
      <c r="A62" s="20" t="s">
        <v>221</v>
      </c>
      <c r="B62" s="20" t="s">
        <v>60</v>
      </c>
      <c r="C62" s="20" t="s">
        <v>171</v>
      </c>
      <c r="D62" s="20" t="s">
        <v>102</v>
      </c>
      <c r="E62" s="20" t="s">
        <v>63</v>
      </c>
      <c r="F62" s="20">
        <v>2022</v>
      </c>
      <c r="G62" s="20"/>
      <c r="H62" s="20">
        <v>100</v>
      </c>
      <c r="I62" s="20"/>
      <c r="J62" s="20" t="s">
        <v>64</v>
      </c>
      <c r="K62" s="20" t="s">
        <v>65</v>
      </c>
      <c r="L62" s="20" t="s">
        <v>172</v>
      </c>
      <c r="M62" s="20"/>
      <c r="N62" s="22">
        <v>4270000</v>
      </c>
      <c r="O62" s="29">
        <v>0</v>
      </c>
      <c r="P62" s="20" t="s">
        <v>173</v>
      </c>
      <c r="Q62"/>
      <c r="R62"/>
      <c r="S62"/>
      <c r="T62"/>
      <c r="U62"/>
      <c r="V62" s="21">
        <v>100</v>
      </c>
      <c r="W62" s="21">
        <v>100</v>
      </c>
      <c r="X62" s="21">
        <v>100</v>
      </c>
      <c r="Y62" s="21">
        <v>100</v>
      </c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</row>
    <row r="63" spans="1:112" s="88" customFormat="1" x14ac:dyDescent="0.25">
      <c r="A63" s="20" t="s">
        <v>222</v>
      </c>
      <c r="B63" s="96" t="s">
        <v>60</v>
      </c>
      <c r="C63" s="96" t="s">
        <v>174</v>
      </c>
      <c r="D63" s="96" t="s">
        <v>102</v>
      </c>
      <c r="E63" s="96" t="s">
        <v>63</v>
      </c>
      <c r="F63" s="96">
        <v>2019</v>
      </c>
      <c r="G63" s="96"/>
      <c r="H63" s="96">
        <v>290</v>
      </c>
      <c r="I63" s="96"/>
      <c r="J63" s="96" t="s">
        <v>64</v>
      </c>
      <c r="K63" s="96" t="s">
        <v>65</v>
      </c>
      <c r="L63" s="96" t="s">
        <v>175</v>
      </c>
      <c r="M63" s="80"/>
      <c r="N63" s="80"/>
      <c r="O63" s="80"/>
      <c r="P63" s="80"/>
      <c r="Q63" s="80"/>
      <c r="R63" s="80"/>
      <c r="S63" s="81"/>
      <c r="T63" s="81"/>
      <c r="U63" s="81"/>
      <c r="V63" s="81"/>
      <c r="W63" s="81"/>
      <c r="X63" s="81"/>
      <c r="Y63" s="81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</row>
    <row r="64" spans="1:112" x14ac:dyDescent="0.25">
      <c r="A64" s="69" t="s">
        <v>190</v>
      </c>
      <c r="B64" s="69" t="s">
        <v>60</v>
      </c>
      <c r="C64" s="69" t="s">
        <v>184</v>
      </c>
      <c r="D64" s="69" t="s">
        <v>89</v>
      </c>
      <c r="E64" s="69" t="s">
        <v>89</v>
      </c>
      <c r="F64" s="69" t="s">
        <v>65</v>
      </c>
      <c r="G64" s="69" t="s">
        <v>191</v>
      </c>
      <c r="H64" s="69">
        <v>2008</v>
      </c>
      <c r="I64" s="69"/>
      <c r="J64" s="69" t="s">
        <v>62</v>
      </c>
      <c r="K64" s="100">
        <v>1610</v>
      </c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>
        <v>890.32188034057617</v>
      </c>
      <c r="AT64" s="70">
        <v>925.67263746261597</v>
      </c>
      <c r="AU64" s="70">
        <v>1000.7808961868286</v>
      </c>
      <c r="AV64" s="70">
        <v>972.8259916305542</v>
      </c>
      <c r="AW64" s="70">
        <v>1160.5725440979004</v>
      </c>
      <c r="AX64" s="70">
        <v>1162.9912655353546</v>
      </c>
      <c r="AY64" s="70">
        <v>1486.5146827697754</v>
      </c>
      <c r="AZ64" s="84">
        <v>1566.0729465257555</v>
      </c>
      <c r="BA64" s="84">
        <v>1610</v>
      </c>
      <c r="BB64" s="84">
        <v>1610</v>
      </c>
      <c r="BC64" s="84">
        <v>1610</v>
      </c>
      <c r="BD64" s="84">
        <v>1610</v>
      </c>
      <c r="BE64" s="84">
        <v>1610</v>
      </c>
      <c r="BF64" s="84">
        <v>1610</v>
      </c>
      <c r="BG64" s="84">
        <v>1610</v>
      </c>
      <c r="BH64" s="84">
        <v>1610</v>
      </c>
      <c r="BI64" s="84">
        <v>1610</v>
      </c>
      <c r="BJ64" s="84">
        <v>1610</v>
      </c>
      <c r="BK64" s="84">
        <v>1610</v>
      </c>
      <c r="BL64" s="84">
        <v>1610</v>
      </c>
      <c r="BM64" s="84">
        <v>1610</v>
      </c>
      <c r="BN64" s="84">
        <v>1610</v>
      </c>
      <c r="BO64" s="84">
        <v>1610</v>
      </c>
      <c r="BP64" s="84">
        <v>1610</v>
      </c>
      <c r="BQ64" s="84">
        <v>1610</v>
      </c>
      <c r="BR64" s="84">
        <v>1610</v>
      </c>
      <c r="BS64" s="84">
        <v>1610</v>
      </c>
      <c r="BT64" s="84">
        <v>1610</v>
      </c>
      <c r="BU64" s="84">
        <v>1610</v>
      </c>
      <c r="BV64" s="84">
        <v>1610</v>
      </c>
      <c r="BW64" s="84">
        <v>1610</v>
      </c>
      <c r="BX64" s="84">
        <v>1610</v>
      </c>
      <c r="BY64" s="84">
        <v>1610</v>
      </c>
      <c r="BZ64" s="84">
        <v>1610</v>
      </c>
      <c r="CA64" s="84">
        <v>1610</v>
      </c>
      <c r="CB64" s="84">
        <v>1610</v>
      </c>
      <c r="CC64" s="84">
        <v>1610</v>
      </c>
      <c r="CD64" s="84">
        <v>1610</v>
      </c>
      <c r="CE64" s="84">
        <v>1610</v>
      </c>
      <c r="CF64" s="84">
        <v>1610</v>
      </c>
      <c r="CG64" s="84">
        <v>1610</v>
      </c>
      <c r="CH64" s="84">
        <v>1610</v>
      </c>
      <c r="CI64" s="84">
        <v>1610</v>
      </c>
      <c r="CJ64" s="85"/>
      <c r="CK64" s="85"/>
      <c r="CL64" s="93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69"/>
      <c r="DB64" s="69"/>
      <c r="DC64" s="69"/>
      <c r="DD64" s="69"/>
      <c r="DE64" s="69"/>
      <c r="DF64" s="69"/>
      <c r="DG64" s="69"/>
      <c r="DH64" s="69"/>
    </row>
    <row r="65" spans="1:112" s="69" customFormat="1" x14ac:dyDescent="0.25">
      <c r="A65" s="40" t="s">
        <v>125</v>
      </c>
      <c r="B65" s="40" t="s">
        <v>126</v>
      </c>
      <c r="C65" s="40" t="s">
        <v>127</v>
      </c>
      <c r="D65" s="40" t="s">
        <v>121</v>
      </c>
      <c r="E65" s="40" t="s">
        <v>128</v>
      </c>
      <c r="F65" s="40">
        <v>2014</v>
      </c>
      <c r="G65" s="40"/>
      <c r="H65" s="42">
        <v>24000</v>
      </c>
      <c r="I65" s="40"/>
      <c r="J65" s="40" t="s">
        <v>129</v>
      </c>
      <c r="K65" s="40" t="s">
        <v>65</v>
      </c>
      <c r="L65" s="41" t="s">
        <v>150</v>
      </c>
      <c r="M65" s="40"/>
      <c r="N65" s="40"/>
      <c r="O65" s="40"/>
      <c r="P65" s="40"/>
      <c r="Q65" s="40"/>
      <c r="R65" s="40"/>
      <c r="S65" s="40"/>
      <c r="T65" s="43"/>
      <c r="U65" s="43"/>
      <c r="V65" s="43"/>
      <c r="W65" s="43"/>
      <c r="X65" s="43"/>
      <c r="Y65" s="43"/>
      <c r="Z65" s="42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</row>
    <row r="66" spans="1:112" x14ac:dyDescent="0.25">
      <c r="A66" t="s">
        <v>88</v>
      </c>
      <c r="B66" t="s">
        <v>60</v>
      </c>
      <c r="C66" t="s">
        <v>89</v>
      </c>
      <c r="D66" t="s">
        <v>62</v>
      </c>
      <c r="E66" t="s">
        <v>70</v>
      </c>
      <c r="F66">
        <v>1993</v>
      </c>
      <c r="G66">
        <v>2008</v>
      </c>
      <c r="H66" s="21">
        <v>1610</v>
      </c>
      <c r="J66" t="s">
        <v>64</v>
      </c>
      <c r="K66" t="s">
        <v>65</v>
      </c>
      <c r="L66" s="20"/>
      <c r="Q66" s="15">
        <v>1160.5725440979004</v>
      </c>
      <c r="R66" s="15">
        <v>1162.9912655353546</v>
      </c>
      <c r="S66" s="15">
        <v>1486.5146827697754</v>
      </c>
      <c r="T66" s="21">
        <v>1610</v>
      </c>
      <c r="U66" s="21">
        <v>1610</v>
      </c>
      <c r="V66" s="21">
        <v>1610</v>
      </c>
      <c r="W66" s="21">
        <v>1610</v>
      </c>
      <c r="X66" s="21">
        <v>1610</v>
      </c>
      <c r="Y66" s="21">
        <v>1610</v>
      </c>
      <c r="Z66" s="21"/>
    </row>
    <row r="68" spans="1:112" x14ac:dyDescent="0.25">
      <c r="A68" t="s">
        <v>145</v>
      </c>
    </row>
    <row r="69" spans="1:112" x14ac:dyDescent="0.25">
      <c r="A69" t="s">
        <v>108</v>
      </c>
      <c r="B69" t="s">
        <v>60</v>
      </c>
      <c r="C69" t="s">
        <v>109</v>
      </c>
      <c r="D69" t="s">
        <v>102</v>
      </c>
      <c r="E69" t="s">
        <v>63</v>
      </c>
      <c r="F69" s="20" t="s">
        <v>145</v>
      </c>
      <c r="H69" s="15">
        <v>500</v>
      </c>
      <c r="J69" t="s">
        <v>64</v>
      </c>
      <c r="K69" t="s">
        <v>65</v>
      </c>
      <c r="L69" s="20"/>
      <c r="Q69" s="15"/>
      <c r="R69" s="15"/>
      <c r="S69" s="15"/>
      <c r="T69" s="21"/>
      <c r="U69" s="21"/>
      <c r="V69" s="21"/>
      <c r="W69" s="21"/>
      <c r="X69" s="21"/>
      <c r="Y69" s="21"/>
      <c r="Z69" s="15"/>
    </row>
    <row r="70" spans="1:112" x14ac:dyDescent="0.25">
      <c r="A70" t="s">
        <v>130</v>
      </c>
      <c r="B70" t="s">
        <v>131</v>
      </c>
      <c r="C70" t="s">
        <v>132</v>
      </c>
      <c r="D70" t="s">
        <v>124</v>
      </c>
      <c r="E70" t="s">
        <v>133</v>
      </c>
      <c r="F70" t="s">
        <v>103</v>
      </c>
      <c r="H70" s="25">
        <v>28000</v>
      </c>
      <c r="J70" t="s">
        <v>129</v>
      </c>
      <c r="K70" t="s">
        <v>65</v>
      </c>
      <c r="L70" s="20"/>
      <c r="T70" s="21"/>
      <c r="U70" s="21"/>
      <c r="V70" s="21"/>
      <c r="W70" s="21"/>
      <c r="X70" s="21"/>
      <c r="Y70" s="21"/>
      <c r="Z70" s="15"/>
    </row>
    <row r="71" spans="1:112" x14ac:dyDescent="0.25">
      <c r="A71" s="30" t="s">
        <v>130</v>
      </c>
      <c r="B71" s="30" t="s">
        <v>131</v>
      </c>
      <c r="C71" s="30" t="s">
        <v>132</v>
      </c>
      <c r="D71" s="30" t="s">
        <v>124</v>
      </c>
      <c r="E71" s="30" t="s">
        <v>133</v>
      </c>
      <c r="F71" s="30" t="s">
        <v>103</v>
      </c>
      <c r="G71" s="30"/>
      <c r="H71" s="31">
        <v>28000</v>
      </c>
      <c r="I71" s="30"/>
      <c r="J71" s="30" t="s">
        <v>129</v>
      </c>
      <c r="K71" s="30" t="s">
        <v>65</v>
      </c>
      <c r="L71" s="32" t="s">
        <v>176</v>
      </c>
      <c r="M71" s="32"/>
      <c r="T71" s="15"/>
      <c r="U71" s="15"/>
      <c r="V71" s="15"/>
      <c r="W71" s="15"/>
      <c r="X71" s="15"/>
      <c r="Y71" s="15"/>
      <c r="Z71" s="15"/>
    </row>
    <row r="76" spans="1:112" x14ac:dyDescent="0.25">
      <c r="A76" t="s">
        <v>214</v>
      </c>
    </row>
    <row r="77" spans="1:112" x14ac:dyDescent="0.25">
      <c r="A77" t="s">
        <v>86</v>
      </c>
      <c r="B77" t="s">
        <v>60</v>
      </c>
      <c r="C77" s="24" t="s">
        <v>87</v>
      </c>
      <c r="D77" t="s">
        <v>62</v>
      </c>
      <c r="E77" t="s">
        <v>70</v>
      </c>
      <c r="F77">
        <v>1997</v>
      </c>
      <c r="G77">
        <v>2020</v>
      </c>
      <c r="H77" s="15">
        <v>1000</v>
      </c>
      <c r="J77" t="s">
        <v>64</v>
      </c>
      <c r="K77" t="s">
        <v>65</v>
      </c>
      <c r="L77" s="20"/>
      <c r="Q77" s="15">
        <v>865.66999435424805</v>
      </c>
      <c r="R77" s="15">
        <v>945.55998611450195</v>
      </c>
      <c r="S77" s="15">
        <v>860.06667327880859</v>
      </c>
      <c r="T77" s="21">
        <v>1000</v>
      </c>
      <c r="U77" s="21">
        <v>1000</v>
      </c>
      <c r="V77" s="21">
        <v>1000</v>
      </c>
      <c r="W77" s="21">
        <v>1000</v>
      </c>
      <c r="X77" s="21">
        <v>1000</v>
      </c>
      <c r="Y77" s="21">
        <v>1000</v>
      </c>
      <c r="Z77" s="15"/>
    </row>
    <row r="78" spans="1:112" x14ac:dyDescent="0.25">
      <c r="A78" s="69" t="s">
        <v>86</v>
      </c>
      <c r="B78" s="69" t="s">
        <v>60</v>
      </c>
      <c r="C78" s="47" t="s">
        <v>184</v>
      </c>
      <c r="D78" s="47" t="s">
        <v>195</v>
      </c>
      <c r="E78" s="47" t="s">
        <v>196</v>
      </c>
      <c r="F78" s="69" t="s">
        <v>65</v>
      </c>
      <c r="G78" s="69" t="s">
        <v>70</v>
      </c>
      <c r="H78" s="69">
        <v>1997</v>
      </c>
      <c r="I78" s="69">
        <v>2020</v>
      </c>
      <c r="J78" s="69" t="s">
        <v>62</v>
      </c>
      <c r="K78" s="70">
        <v>1000</v>
      </c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>
        <v>34.90999972820282</v>
      </c>
      <c r="AI78" s="70">
        <v>130.39999914169312</v>
      </c>
      <c r="AJ78" s="70">
        <v>187.90999937057495</v>
      </c>
      <c r="AK78" s="70">
        <v>373.26000094413757</v>
      </c>
      <c r="AL78" s="70">
        <v>339.6499969959259</v>
      </c>
      <c r="AM78" s="70">
        <v>347.48999786376953</v>
      </c>
      <c r="AN78" s="70">
        <v>343.78999614715576</v>
      </c>
      <c r="AO78" s="70">
        <v>343.68999862670898</v>
      </c>
      <c r="AP78" s="70">
        <v>253.17000293731689</v>
      </c>
      <c r="AQ78" s="70">
        <v>288.11999940872192</v>
      </c>
      <c r="AR78" s="70">
        <v>324.60999965667725</v>
      </c>
      <c r="AS78" s="70">
        <v>376.48999977111816</v>
      </c>
      <c r="AT78" s="70">
        <v>558.73998928070068</v>
      </c>
      <c r="AU78" s="70">
        <v>719.45001029968262</v>
      </c>
      <c r="AV78" s="70">
        <v>768.96999359130859</v>
      </c>
      <c r="AW78" s="70">
        <v>865.66999435424805</v>
      </c>
      <c r="AX78" s="70">
        <v>945.55998611450195</v>
      </c>
      <c r="AY78" s="70">
        <v>860.06667327880859</v>
      </c>
      <c r="AZ78" s="91">
        <v>1000</v>
      </c>
      <c r="BA78" s="91">
        <v>1000</v>
      </c>
      <c r="BB78" s="84">
        <v>1000</v>
      </c>
      <c r="BC78" s="84">
        <v>1000</v>
      </c>
      <c r="BD78" s="84">
        <v>1000</v>
      </c>
      <c r="BE78" s="84">
        <v>1000</v>
      </c>
      <c r="BF78" s="84">
        <v>1000</v>
      </c>
      <c r="BG78" s="84">
        <v>1000</v>
      </c>
      <c r="BH78" s="84">
        <v>1000</v>
      </c>
      <c r="BI78" s="84">
        <v>1000</v>
      </c>
      <c r="BJ78" s="84">
        <v>1000</v>
      </c>
      <c r="BK78" s="84">
        <v>1000</v>
      </c>
      <c r="BL78" s="84">
        <v>1000</v>
      </c>
      <c r="BM78" s="84">
        <v>1000</v>
      </c>
      <c r="BN78" s="84">
        <v>1000</v>
      </c>
      <c r="BO78" s="84">
        <v>1000</v>
      </c>
      <c r="BP78" s="84">
        <v>1000</v>
      </c>
      <c r="BQ78" s="84">
        <v>1000</v>
      </c>
      <c r="BR78" s="84">
        <v>1000</v>
      </c>
      <c r="BS78" s="84">
        <v>1000</v>
      </c>
      <c r="BT78" s="84">
        <v>1000</v>
      </c>
      <c r="BU78" s="84">
        <v>1000</v>
      </c>
      <c r="BV78" s="84">
        <v>1000</v>
      </c>
      <c r="BW78" s="84">
        <v>1000</v>
      </c>
      <c r="BX78" s="84">
        <v>1000</v>
      </c>
      <c r="BY78" s="84">
        <v>1000</v>
      </c>
      <c r="BZ78" s="84">
        <v>1000</v>
      </c>
      <c r="CA78" s="84">
        <v>1000</v>
      </c>
      <c r="CB78" s="84">
        <v>1000</v>
      </c>
      <c r="CC78" s="84">
        <v>1000</v>
      </c>
      <c r="CD78" s="84">
        <v>1000</v>
      </c>
      <c r="CE78" s="84">
        <v>1000</v>
      </c>
      <c r="CF78" s="84">
        <v>1000</v>
      </c>
      <c r="CG78" s="84">
        <v>1000</v>
      </c>
      <c r="CH78" s="84">
        <v>1000</v>
      </c>
      <c r="CI78" s="84">
        <v>1000</v>
      </c>
      <c r="CJ78" s="85"/>
      <c r="CK78" s="85"/>
      <c r="CL78" s="93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69"/>
      <c r="DB78" s="69"/>
      <c r="DC78" s="69"/>
      <c r="DD78" s="69"/>
      <c r="DE78" s="69"/>
      <c r="DF78" s="69"/>
      <c r="DG78" s="69"/>
      <c r="DH78" s="69"/>
    </row>
    <row r="79" spans="1:112" s="69" customFormat="1" x14ac:dyDescent="0.25">
      <c r="A79" s="51" t="s">
        <v>125</v>
      </c>
      <c r="B79" s="51" t="s">
        <v>126</v>
      </c>
      <c r="C79" s="51" t="s">
        <v>127</v>
      </c>
      <c r="D79" s="51" t="s">
        <v>121</v>
      </c>
      <c r="E79" s="51" t="s">
        <v>128</v>
      </c>
      <c r="F79" s="51">
        <v>2014</v>
      </c>
      <c r="G79" s="51"/>
      <c r="H79" s="52">
        <v>24000</v>
      </c>
      <c r="I79" s="51"/>
      <c r="J79" s="51" t="s">
        <v>129</v>
      </c>
      <c r="K79" s="51" t="s">
        <v>65</v>
      </c>
      <c r="L79" s="53" t="s">
        <v>177</v>
      </c>
      <c r="M79" s="56"/>
      <c r="N79" s="40"/>
      <c r="O79" s="40"/>
      <c r="P79" s="40"/>
      <c r="Q79" s="40"/>
      <c r="R79" s="40"/>
      <c r="S79" s="40"/>
      <c r="T79" s="42"/>
      <c r="U79" s="42"/>
      <c r="V79" s="42"/>
      <c r="W79" s="42"/>
      <c r="X79" s="42"/>
      <c r="Y79" s="42"/>
      <c r="Z79" s="42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</row>
    <row r="80" spans="1:112" x14ac:dyDescent="0.25">
      <c r="A80" t="s">
        <v>97</v>
      </c>
      <c r="B80" t="s">
        <v>60</v>
      </c>
      <c r="C80" s="24" t="s">
        <v>98</v>
      </c>
      <c r="D80" t="s">
        <v>99</v>
      </c>
      <c r="E80" t="s">
        <v>63</v>
      </c>
      <c r="F80">
        <v>2014</v>
      </c>
      <c r="H80" s="15">
        <v>9200</v>
      </c>
      <c r="J80" t="s">
        <v>64</v>
      </c>
      <c r="K80" t="s">
        <v>65</v>
      </c>
      <c r="L80" s="20"/>
      <c r="Q80" s="15"/>
      <c r="R80" s="15"/>
      <c r="S80" s="15"/>
      <c r="T80" s="21"/>
      <c r="U80" s="21"/>
      <c r="V80" s="21"/>
      <c r="W80" s="21"/>
      <c r="X80" s="21"/>
      <c r="Y80" s="21"/>
      <c r="Z80" s="15"/>
    </row>
    <row r="81" spans="1:112" s="82" customFormat="1" x14ac:dyDescent="0.25">
      <c r="A81" s="86" t="s">
        <v>97</v>
      </c>
      <c r="B81" s="86" t="s">
        <v>60</v>
      </c>
      <c r="C81" s="86" t="s">
        <v>184</v>
      </c>
      <c r="D81" s="86" t="s">
        <v>195</v>
      </c>
      <c r="E81" s="105" t="s">
        <v>198</v>
      </c>
      <c r="F81" s="86" t="s">
        <v>65</v>
      </c>
      <c r="G81" s="86" t="s">
        <v>186</v>
      </c>
      <c r="H81" s="106">
        <v>2014</v>
      </c>
      <c r="I81" s="86"/>
      <c r="J81" s="86" t="s">
        <v>99</v>
      </c>
      <c r="K81" s="90">
        <v>9200</v>
      </c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89">
        <v>557.52</v>
      </c>
      <c r="BA81" s="89">
        <v>767.28</v>
      </c>
      <c r="BB81" s="89">
        <v>977.04000000000008</v>
      </c>
      <c r="BC81" s="89">
        <v>1186.8</v>
      </c>
      <c r="BD81" s="89">
        <v>1396.56</v>
      </c>
      <c r="BE81" s="89">
        <v>1606.3200000000004</v>
      </c>
      <c r="BF81" s="89">
        <v>1816.0800000000002</v>
      </c>
      <c r="BG81" s="89">
        <v>2025.8400000000001</v>
      </c>
      <c r="BH81" s="89">
        <v>2235.6</v>
      </c>
      <c r="BI81" s="89">
        <v>2445.36</v>
      </c>
      <c r="BJ81" s="89">
        <v>2655.1200000000003</v>
      </c>
      <c r="BK81" s="89">
        <v>2864.88</v>
      </c>
      <c r="BL81" s="89">
        <v>3074.6400000000003</v>
      </c>
      <c r="BM81" s="89">
        <v>3284.4000000000005</v>
      </c>
      <c r="BN81" s="89">
        <v>3494.1600000000003</v>
      </c>
      <c r="BO81" s="89">
        <v>3703.92</v>
      </c>
      <c r="BP81" s="89">
        <v>3913.68</v>
      </c>
      <c r="BQ81" s="89">
        <v>4123.4400000000005</v>
      </c>
      <c r="BR81" s="89">
        <v>4333.2000000000007</v>
      </c>
      <c r="BS81" s="89">
        <v>4542.96</v>
      </c>
      <c r="BT81" s="89">
        <v>4752.72</v>
      </c>
      <c r="BU81" s="89">
        <v>4962.4799999999996</v>
      </c>
      <c r="BV81" s="89">
        <v>5172.2400000000007</v>
      </c>
      <c r="BW81" s="89">
        <v>5382.0000000000009</v>
      </c>
      <c r="BX81" s="89">
        <v>5591.76</v>
      </c>
      <c r="BY81" s="89">
        <v>5801.52</v>
      </c>
      <c r="BZ81" s="89">
        <v>6011.2800000000007</v>
      </c>
      <c r="CA81" s="89">
        <v>6221.04</v>
      </c>
      <c r="CB81" s="89">
        <v>6430.8</v>
      </c>
      <c r="CC81" s="89">
        <v>6640.56</v>
      </c>
      <c r="CD81" s="89">
        <v>6850.3200000000006</v>
      </c>
      <c r="CE81" s="89">
        <v>7060.0800000000008</v>
      </c>
      <c r="CF81" s="89">
        <v>7269.84</v>
      </c>
      <c r="CG81" s="89">
        <v>7479.6</v>
      </c>
      <c r="CH81" s="89">
        <v>7689.36</v>
      </c>
      <c r="CI81" s="89">
        <v>7899.12</v>
      </c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107"/>
      <c r="DB81" s="107"/>
      <c r="DC81" s="107"/>
      <c r="DD81" s="107"/>
      <c r="DE81" s="107"/>
      <c r="DF81" s="107"/>
      <c r="DG81" s="107"/>
      <c r="DH81" s="107"/>
    </row>
    <row r="86" spans="1:112" s="94" customFormat="1" x14ac:dyDescent="0.25">
      <c r="A86" s="69" t="s">
        <v>200</v>
      </c>
      <c r="B86" s="69" t="s">
        <v>60</v>
      </c>
      <c r="C86" s="69" t="s">
        <v>184</v>
      </c>
      <c r="D86" s="69" t="s">
        <v>187</v>
      </c>
      <c r="E86" s="69" t="s">
        <v>187</v>
      </c>
      <c r="F86" s="69" t="s">
        <v>65</v>
      </c>
      <c r="G86" s="69" t="s">
        <v>186</v>
      </c>
      <c r="H86" s="69">
        <v>1985</v>
      </c>
      <c r="I86" s="69"/>
      <c r="J86" s="69" t="s">
        <v>201</v>
      </c>
      <c r="K86" s="70">
        <v>1460</v>
      </c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>
        <v>713</v>
      </c>
      <c r="W86" s="70">
        <v>897</v>
      </c>
      <c r="X86" s="70">
        <v>1142</v>
      </c>
      <c r="Y86" s="70">
        <v>1222.5999946594238</v>
      </c>
      <c r="Z86" s="70">
        <v>1361.3999948501587</v>
      </c>
      <c r="AA86" s="70">
        <v>1051.1999893188477</v>
      </c>
      <c r="AB86" s="70">
        <v>1327.9999923706055</v>
      </c>
      <c r="AC86" s="70">
        <v>2236</v>
      </c>
      <c r="AD86" s="70">
        <v>1111</v>
      </c>
      <c r="AE86" s="70">
        <v>1265.1000022888184</v>
      </c>
      <c r="AF86" s="70">
        <v>1205.7999969497323</v>
      </c>
      <c r="AG86" s="70">
        <v>865.60000801086426</v>
      </c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85"/>
      <c r="CK86" s="85"/>
      <c r="CL86" s="93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69"/>
      <c r="DB86" s="69"/>
      <c r="DC86" s="69"/>
      <c r="DD86" s="69"/>
      <c r="DE86" s="69"/>
      <c r="DF86" s="69"/>
      <c r="DG86" s="69"/>
      <c r="DH86" s="69"/>
    </row>
    <row r="87" spans="1:112" s="69" customFormat="1" x14ac:dyDescent="0.25">
      <c r="A87" s="69" t="s">
        <v>202</v>
      </c>
      <c r="B87" s="69" t="s">
        <v>60</v>
      </c>
      <c r="C87" s="69" t="s">
        <v>184</v>
      </c>
      <c r="D87" s="69" t="s">
        <v>187</v>
      </c>
      <c r="E87" s="69" t="s">
        <v>199</v>
      </c>
      <c r="F87" s="69" t="s">
        <v>65</v>
      </c>
      <c r="G87" s="69" t="s">
        <v>191</v>
      </c>
      <c r="H87" s="69">
        <v>2040</v>
      </c>
      <c r="J87" s="69" t="s">
        <v>201</v>
      </c>
      <c r="K87" s="70">
        <v>450</v>
      </c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85"/>
      <c r="CK87" s="85"/>
      <c r="CL87" s="93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</row>
    <row r="88" spans="1:112" s="69" customFormat="1" x14ac:dyDescent="0.25">
      <c r="A88" s="69" t="s">
        <v>203</v>
      </c>
      <c r="B88" s="69" t="s">
        <v>60</v>
      </c>
      <c r="C88" s="69" t="s">
        <v>184</v>
      </c>
      <c r="D88" s="69" t="s">
        <v>69</v>
      </c>
      <c r="E88" s="69" t="s">
        <v>69</v>
      </c>
      <c r="F88" s="69" t="s">
        <v>65</v>
      </c>
      <c r="G88" s="69" t="s">
        <v>191</v>
      </c>
      <c r="H88" s="69">
        <v>2033</v>
      </c>
      <c r="J88" s="69" t="s">
        <v>201</v>
      </c>
      <c r="K88" s="70">
        <v>2115</v>
      </c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85"/>
      <c r="CK88" s="85"/>
      <c r="CL88" s="93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</row>
    <row r="89" spans="1:112" s="69" customFormat="1" x14ac:dyDescent="0.25">
      <c r="A89" s="69" t="s">
        <v>204</v>
      </c>
      <c r="B89" s="69" t="s">
        <v>60</v>
      </c>
      <c r="C89" s="69" t="s">
        <v>184</v>
      </c>
      <c r="D89" s="69" t="s">
        <v>94</v>
      </c>
      <c r="E89" s="69" t="s">
        <v>94</v>
      </c>
      <c r="F89" s="69" t="s">
        <v>65</v>
      </c>
      <c r="G89" s="69" t="s">
        <v>191</v>
      </c>
      <c r="H89" s="69">
        <v>2040</v>
      </c>
      <c r="J89" s="69" t="s">
        <v>201</v>
      </c>
      <c r="K89" s="70">
        <v>500</v>
      </c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85"/>
      <c r="CK89" s="85"/>
      <c r="CL89" s="93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</row>
    <row r="90" spans="1:112" s="69" customFormat="1" x14ac:dyDescent="0.25">
      <c r="A90" s="69" t="s">
        <v>205</v>
      </c>
      <c r="B90" s="69" t="s">
        <v>60</v>
      </c>
      <c r="C90" s="69" t="s">
        <v>184</v>
      </c>
      <c r="D90" s="69" t="s">
        <v>74</v>
      </c>
      <c r="E90" s="69" t="s">
        <v>74</v>
      </c>
      <c r="F90" s="69" t="s">
        <v>77</v>
      </c>
      <c r="G90" s="69" t="s">
        <v>191</v>
      </c>
      <c r="H90" s="69">
        <v>2025</v>
      </c>
      <c r="J90" s="69" t="s">
        <v>201</v>
      </c>
      <c r="K90" s="70">
        <v>5000</v>
      </c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</row>
    <row r="91" spans="1:112" s="69" customFormat="1" x14ac:dyDescent="0.25">
      <c r="A91" s="69" t="s">
        <v>206</v>
      </c>
      <c r="B91" s="69" t="s">
        <v>60</v>
      </c>
      <c r="C91" s="69" t="s">
        <v>184</v>
      </c>
      <c r="D91" s="69" t="s">
        <v>74</v>
      </c>
      <c r="E91" s="69" t="s">
        <v>74</v>
      </c>
      <c r="F91" s="69" t="s">
        <v>65</v>
      </c>
      <c r="G91" s="69" t="s">
        <v>191</v>
      </c>
      <c r="H91" s="69">
        <v>2030</v>
      </c>
      <c r="I91" s="69">
        <v>2030</v>
      </c>
      <c r="J91" s="69" t="s">
        <v>201</v>
      </c>
      <c r="K91" s="70">
        <v>50</v>
      </c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85"/>
      <c r="CK91" s="85"/>
      <c r="CL91" s="93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</row>
    <row r="92" spans="1:112" s="69" customFormat="1" x14ac:dyDescent="0.25">
      <c r="A92" s="69" t="s">
        <v>207</v>
      </c>
      <c r="B92" s="69" t="s">
        <v>60</v>
      </c>
      <c r="C92" s="69" t="s">
        <v>184</v>
      </c>
      <c r="D92" s="69" t="s">
        <v>74</v>
      </c>
      <c r="E92" s="69" t="s">
        <v>135</v>
      </c>
      <c r="F92" s="69" t="s">
        <v>65</v>
      </c>
      <c r="G92" s="69" t="s">
        <v>191</v>
      </c>
      <c r="H92" s="69">
        <v>2040</v>
      </c>
      <c r="J92" s="69" t="s">
        <v>201</v>
      </c>
      <c r="K92" s="70">
        <v>9300</v>
      </c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85"/>
      <c r="CK92" s="85"/>
      <c r="CL92" s="93"/>
      <c r="CM92" s="85"/>
      <c r="CN92" s="85"/>
      <c r="CO92" s="85"/>
      <c r="CP92" s="85"/>
      <c r="CQ92" s="85"/>
      <c r="CR92" s="85"/>
      <c r="CS92" s="85"/>
      <c r="CT92" s="85"/>
      <c r="CU92" s="85"/>
      <c r="CV92" s="85"/>
      <c r="CW92" s="85"/>
      <c r="CX92" s="85"/>
      <c r="CY92" s="85"/>
      <c r="CZ92" s="85"/>
    </row>
    <row r="93" spans="1:112" s="69" customFormat="1" x14ac:dyDescent="0.25">
      <c r="A93" s="69" t="s">
        <v>88</v>
      </c>
      <c r="B93" s="69" t="s">
        <v>60</v>
      </c>
      <c r="C93" s="69" t="s">
        <v>184</v>
      </c>
      <c r="D93" s="69" t="s">
        <v>89</v>
      </c>
      <c r="E93" s="69" t="s">
        <v>89</v>
      </c>
      <c r="F93" s="69" t="s">
        <v>65</v>
      </c>
      <c r="G93" s="69" t="s">
        <v>70</v>
      </c>
      <c r="H93" s="69">
        <v>1993</v>
      </c>
      <c r="I93" s="69">
        <v>2008</v>
      </c>
      <c r="J93" s="69" t="s">
        <v>201</v>
      </c>
      <c r="K93" s="70">
        <v>1610</v>
      </c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>
        <v>547.30000305175781</v>
      </c>
      <c r="AE93" s="70">
        <v>624.40000104904175</v>
      </c>
      <c r="AF93" s="70">
        <v>741.60000211000443</v>
      </c>
      <c r="AG93" s="70">
        <v>833</v>
      </c>
      <c r="AH93" s="70">
        <v>869</v>
      </c>
      <c r="AI93" s="70">
        <v>654.47000277042389</v>
      </c>
      <c r="AJ93" s="70">
        <v>619</v>
      </c>
      <c r="AK93" s="70">
        <v>719</v>
      </c>
      <c r="AL93" s="70">
        <v>654</v>
      </c>
      <c r="AM93" s="70">
        <v>770</v>
      </c>
      <c r="AN93" s="70">
        <v>772</v>
      </c>
      <c r="AO93" s="70">
        <v>908</v>
      </c>
      <c r="AP93" s="70">
        <v>359</v>
      </c>
      <c r="AQ93" s="70">
        <v>753</v>
      </c>
      <c r="AR93" s="70">
        <v>857</v>
      </c>
      <c r="AS93" s="70">
        <v>37.97153377532959</v>
      </c>
      <c r="AT93" s="70"/>
      <c r="AU93" s="70"/>
      <c r="AV93" s="70"/>
      <c r="AW93" s="70"/>
      <c r="AX93" s="70"/>
      <c r="AY93" s="70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85"/>
      <c r="CK93" s="85"/>
      <c r="CL93" s="93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</row>
    <row r="94" spans="1:112" s="69" customFormat="1" x14ac:dyDescent="0.25">
      <c r="A94" s="69" t="s">
        <v>208</v>
      </c>
      <c r="B94" s="69" t="s">
        <v>60</v>
      </c>
      <c r="C94" s="69" t="s">
        <v>184</v>
      </c>
      <c r="D94" s="69" t="s">
        <v>96</v>
      </c>
      <c r="E94" s="69" t="s">
        <v>96</v>
      </c>
      <c r="F94" s="69" t="s">
        <v>65</v>
      </c>
      <c r="G94" s="69" t="s">
        <v>191</v>
      </c>
      <c r="H94" s="69">
        <v>2040</v>
      </c>
      <c r="J94" s="69" t="s">
        <v>201</v>
      </c>
      <c r="K94" s="70">
        <v>50</v>
      </c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85"/>
      <c r="CK94" s="85"/>
      <c r="CL94" s="93"/>
      <c r="CM94" s="85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</row>
    <row r="95" spans="1:112" s="69" customFormat="1" x14ac:dyDescent="0.25">
      <c r="A95" s="69" t="s">
        <v>209</v>
      </c>
      <c r="B95" s="69" t="s">
        <v>60</v>
      </c>
      <c r="C95" s="69" t="s">
        <v>184</v>
      </c>
      <c r="D95" s="69" t="s">
        <v>79</v>
      </c>
      <c r="E95" s="69" t="s">
        <v>79</v>
      </c>
      <c r="F95" s="69" t="s">
        <v>65</v>
      </c>
      <c r="G95" s="69" t="s">
        <v>191</v>
      </c>
      <c r="H95" s="69">
        <v>2015</v>
      </c>
      <c r="J95" s="69" t="s">
        <v>201</v>
      </c>
      <c r="K95" s="70">
        <v>1500</v>
      </c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85"/>
      <c r="CK95" s="85"/>
      <c r="CL95" s="93"/>
      <c r="CM95" s="85"/>
      <c r="CN95" s="85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</row>
    <row r="96" spans="1:112" s="69" customFormat="1" x14ac:dyDescent="0.25">
      <c r="A96" s="69" t="s">
        <v>210</v>
      </c>
      <c r="B96" s="69" t="s">
        <v>60</v>
      </c>
      <c r="C96" s="69" t="s">
        <v>184</v>
      </c>
      <c r="D96" s="69" t="s">
        <v>79</v>
      </c>
      <c r="E96" s="69" t="s">
        <v>192</v>
      </c>
      <c r="F96" s="69" t="s">
        <v>65</v>
      </c>
      <c r="G96" s="69" t="s">
        <v>191</v>
      </c>
      <c r="H96" s="69">
        <v>2029</v>
      </c>
      <c r="J96" s="69" t="s">
        <v>201</v>
      </c>
      <c r="K96" s="70">
        <v>550</v>
      </c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85"/>
      <c r="CK96" s="85"/>
      <c r="CL96" s="93"/>
      <c r="CM96" s="85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</row>
    <row r="97" spans="1:112" s="69" customFormat="1" x14ac:dyDescent="0.25">
      <c r="A97" s="69" t="s">
        <v>211</v>
      </c>
      <c r="B97" s="69" t="s">
        <v>60</v>
      </c>
      <c r="C97" s="69" t="s">
        <v>184</v>
      </c>
      <c r="D97" s="69" t="s">
        <v>193</v>
      </c>
      <c r="E97" s="69" t="s">
        <v>194</v>
      </c>
      <c r="F97" s="69" t="s">
        <v>65</v>
      </c>
      <c r="G97" s="69" t="s">
        <v>191</v>
      </c>
      <c r="H97" s="69">
        <v>2034</v>
      </c>
      <c r="J97" s="69" t="s">
        <v>201</v>
      </c>
      <c r="K97" s="70">
        <v>150</v>
      </c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85"/>
      <c r="CK97" s="85"/>
      <c r="CL97" s="93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</row>
    <row r="98" spans="1:112" s="69" customFormat="1" x14ac:dyDescent="0.25">
      <c r="A98" s="69" t="s">
        <v>212</v>
      </c>
      <c r="B98" s="69" t="s">
        <v>60</v>
      </c>
      <c r="C98" s="69" t="s">
        <v>184</v>
      </c>
      <c r="D98" s="69" t="s">
        <v>85</v>
      </c>
      <c r="E98" s="69" t="s">
        <v>85</v>
      </c>
      <c r="F98" s="69" t="s">
        <v>65</v>
      </c>
      <c r="G98" s="69" t="s">
        <v>191</v>
      </c>
      <c r="H98" s="69">
        <v>2035</v>
      </c>
      <c r="J98" s="69" t="s">
        <v>201</v>
      </c>
      <c r="K98" s="70">
        <v>150</v>
      </c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85"/>
      <c r="CK98" s="85"/>
      <c r="CL98" s="93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</row>
    <row r="99" spans="1:112" s="69" customFormat="1" x14ac:dyDescent="0.25">
      <c r="A99" s="85" t="s">
        <v>213</v>
      </c>
      <c r="B99" s="85" t="s">
        <v>60</v>
      </c>
      <c r="C99" s="85" t="s">
        <v>184</v>
      </c>
      <c r="D99" s="85" t="s">
        <v>195</v>
      </c>
      <c r="E99" s="85" t="s">
        <v>196</v>
      </c>
      <c r="F99" s="85" t="s">
        <v>65</v>
      </c>
      <c r="G99" s="85" t="s">
        <v>191</v>
      </c>
      <c r="H99" s="85">
        <v>2020</v>
      </c>
      <c r="I99" s="85"/>
      <c r="J99" s="85" t="s">
        <v>201</v>
      </c>
      <c r="K99" s="93">
        <v>1000</v>
      </c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85"/>
      <c r="CK99" s="85"/>
      <c r="CL99" s="93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95"/>
      <c r="DB99" s="95"/>
      <c r="DC99" s="95"/>
      <c r="DD99" s="95"/>
      <c r="DE99" s="95"/>
      <c r="DF99" s="95"/>
      <c r="DG99" s="95"/>
      <c r="DH99" s="95"/>
    </row>
    <row r="100" spans="1:112" x14ac:dyDescent="0.25">
      <c r="Q100" s="15"/>
      <c r="R100" s="15"/>
      <c r="S100" s="15"/>
      <c r="T100" s="15"/>
      <c r="U100" s="15"/>
      <c r="V100" s="15"/>
      <c r="W100" s="15"/>
      <c r="X100" s="15"/>
      <c r="Y100" s="15"/>
    </row>
  </sheetData>
  <sortState ref="A8:DH73">
    <sortCondition ref="A8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3" scale="53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DH101"/>
  <sheetViews>
    <sheetView topLeftCell="A46" workbookViewId="0">
      <selection activeCell="A81" sqref="A81:XFD82"/>
    </sheetView>
  </sheetViews>
  <sheetFormatPr defaultRowHeight="15" x14ac:dyDescent="0.25"/>
  <cols>
    <col min="1" max="1" width="15.140625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2" width="13.42578125" customWidth="1"/>
    <col min="13" max="13" width="11.42578125" customWidth="1"/>
    <col min="14" max="15" width="14.28515625" customWidth="1"/>
    <col min="16" max="16" width="22" customWidth="1"/>
  </cols>
  <sheetData>
    <row r="1" spans="1:112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2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2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2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2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2" s="14" customFormat="1" ht="16.5" customHeight="1" x14ac:dyDescent="0.25">
      <c r="A6" s="33" t="s">
        <v>10</v>
      </c>
      <c r="B6" s="33" t="s">
        <v>13</v>
      </c>
      <c r="C6" s="33" t="s">
        <v>16</v>
      </c>
      <c r="D6" s="33" t="s">
        <v>19</v>
      </c>
      <c r="E6" s="113" t="s">
        <v>22</v>
      </c>
      <c r="F6" s="113"/>
      <c r="G6" s="113"/>
      <c r="H6" s="113"/>
      <c r="I6" s="113"/>
      <c r="J6" s="113" t="s">
        <v>33</v>
      </c>
      <c r="K6" s="113"/>
      <c r="L6" s="114" t="s">
        <v>38</v>
      </c>
      <c r="M6" s="114"/>
      <c r="N6" s="113" t="s">
        <v>43</v>
      </c>
      <c r="O6" s="113"/>
      <c r="P6" s="33" t="s">
        <v>48</v>
      </c>
      <c r="Q6" s="113" t="s">
        <v>51</v>
      </c>
      <c r="R6" s="113"/>
      <c r="S6" s="113"/>
      <c r="T6" s="111" t="s">
        <v>53</v>
      </c>
      <c r="U6" s="111"/>
      <c r="V6" s="111"/>
      <c r="W6" s="111"/>
      <c r="X6" s="111"/>
      <c r="Y6" s="111"/>
    </row>
    <row r="7" spans="1:112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2" x14ac:dyDescent="0.25">
      <c r="L8" s="109" t="s">
        <v>19</v>
      </c>
      <c r="M8" s="109" t="s">
        <v>70</v>
      </c>
      <c r="N8" s="109" t="s">
        <v>223</v>
      </c>
      <c r="O8" s="109" t="s">
        <v>224</v>
      </c>
    </row>
    <row r="9" spans="1:112" x14ac:dyDescent="0.25">
      <c r="A9" t="s">
        <v>114</v>
      </c>
      <c r="B9" t="s">
        <v>60</v>
      </c>
      <c r="C9" t="s">
        <v>147</v>
      </c>
      <c r="D9" t="s">
        <v>102</v>
      </c>
      <c r="E9" t="s">
        <v>63</v>
      </c>
      <c r="F9" s="20">
        <v>2022</v>
      </c>
      <c r="H9" s="15">
        <v>30000</v>
      </c>
      <c r="J9" t="s">
        <v>76</v>
      </c>
      <c r="K9" t="s">
        <v>116</v>
      </c>
      <c r="L9" s="20" t="s">
        <v>148</v>
      </c>
      <c r="Q9" s="15"/>
      <c r="R9" s="15"/>
      <c r="S9" s="15"/>
      <c r="T9" s="21"/>
      <c r="U9" s="21"/>
      <c r="V9" s="21">
        <v>30000</v>
      </c>
      <c r="W9" s="21">
        <v>30000</v>
      </c>
      <c r="X9" s="21">
        <v>30000</v>
      </c>
      <c r="Y9" s="21">
        <v>30000</v>
      </c>
    </row>
    <row r="10" spans="1:112" s="82" customFormat="1" x14ac:dyDescent="0.25">
      <c r="A10" s="34" t="s">
        <v>114</v>
      </c>
      <c r="B10" s="34" t="s">
        <v>60</v>
      </c>
      <c r="C10" s="34" t="s">
        <v>184</v>
      </c>
      <c r="D10" s="34" t="s">
        <v>115</v>
      </c>
      <c r="E10" s="34" t="s">
        <v>115</v>
      </c>
      <c r="F10" s="34" t="s">
        <v>116</v>
      </c>
      <c r="G10" s="34" t="s">
        <v>186</v>
      </c>
      <c r="H10" s="34">
        <v>2022</v>
      </c>
      <c r="I10" s="34"/>
      <c r="J10" s="34" t="s">
        <v>102</v>
      </c>
      <c r="K10" s="35">
        <v>30000</v>
      </c>
      <c r="L10" s="108" t="b">
        <f>D9=J10</f>
        <v>1</v>
      </c>
      <c r="M10" s="108" t="b">
        <f>E9=G10</f>
        <v>0</v>
      </c>
      <c r="N10" s="108" t="b">
        <f>F9=H10</f>
        <v>1</v>
      </c>
      <c r="O10" s="108" t="b">
        <f>H9=K10</f>
        <v>1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89">
        <v>0</v>
      </c>
      <c r="BA10" s="89">
        <v>0</v>
      </c>
      <c r="BB10" s="89">
        <v>0</v>
      </c>
      <c r="BC10" s="89">
        <v>0</v>
      </c>
      <c r="BD10" s="89">
        <v>0</v>
      </c>
      <c r="BE10" s="89">
        <v>1134</v>
      </c>
      <c r="BF10" s="89">
        <v>1818</v>
      </c>
      <c r="BG10" s="89">
        <v>2502</v>
      </c>
      <c r="BH10" s="89">
        <v>3186</v>
      </c>
      <c r="BI10" s="89">
        <v>3870</v>
      </c>
      <c r="BJ10" s="89">
        <v>4554</v>
      </c>
      <c r="BK10" s="89">
        <v>5238.0000000000009</v>
      </c>
      <c r="BL10" s="89">
        <v>5922.0000000000009</v>
      </c>
      <c r="BM10" s="89">
        <v>6606</v>
      </c>
      <c r="BN10" s="89">
        <v>7290</v>
      </c>
      <c r="BO10" s="89">
        <v>7974.0000000000009</v>
      </c>
      <c r="BP10" s="89">
        <v>8658</v>
      </c>
      <c r="BQ10" s="89">
        <v>9342</v>
      </c>
      <c r="BR10" s="89">
        <v>10026.000000000002</v>
      </c>
      <c r="BS10" s="89">
        <v>10710.000000000002</v>
      </c>
      <c r="BT10" s="89">
        <v>11394</v>
      </c>
      <c r="BU10" s="89">
        <v>12078</v>
      </c>
      <c r="BV10" s="89">
        <v>12762</v>
      </c>
      <c r="BW10" s="89">
        <v>13446.000000000002</v>
      </c>
      <c r="BX10" s="89">
        <v>14130</v>
      </c>
      <c r="BY10" s="89">
        <v>14814</v>
      </c>
      <c r="BZ10" s="89">
        <v>15498.000000000002</v>
      </c>
      <c r="CA10" s="89">
        <v>16182</v>
      </c>
      <c r="CB10" s="89">
        <v>16866</v>
      </c>
      <c r="CC10" s="89">
        <v>17550.000000000004</v>
      </c>
      <c r="CD10" s="89">
        <v>18234</v>
      </c>
      <c r="CE10" s="89">
        <v>18918</v>
      </c>
      <c r="CF10" s="89">
        <v>19602.000000000004</v>
      </c>
      <c r="CG10" s="89">
        <v>20286</v>
      </c>
      <c r="CH10" s="89">
        <v>20970.000000000004</v>
      </c>
      <c r="CI10" s="89">
        <v>21654</v>
      </c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34"/>
      <c r="DB10" s="34"/>
      <c r="DC10" s="34"/>
      <c r="DD10" s="34"/>
      <c r="DE10" s="34"/>
      <c r="DF10" s="34"/>
      <c r="DG10" s="34"/>
      <c r="DH10" s="34"/>
    </row>
    <row r="11" spans="1:112" x14ac:dyDescent="0.25">
      <c r="A11" t="s">
        <v>93</v>
      </c>
      <c r="B11" t="s">
        <v>60</v>
      </c>
      <c r="C11" t="s">
        <v>94</v>
      </c>
      <c r="D11" s="20" t="s">
        <v>62</v>
      </c>
      <c r="E11" t="s">
        <v>70</v>
      </c>
      <c r="F11">
        <v>2015</v>
      </c>
      <c r="G11" s="20">
        <v>2039</v>
      </c>
      <c r="H11" s="15">
        <v>500</v>
      </c>
      <c r="J11" t="s">
        <v>64</v>
      </c>
      <c r="K11" t="s">
        <v>65</v>
      </c>
      <c r="L11" s="20" t="s">
        <v>141</v>
      </c>
      <c r="Q11" s="15"/>
      <c r="R11" s="15"/>
      <c r="S11" s="15"/>
      <c r="T11" s="21">
        <v>500</v>
      </c>
      <c r="U11" s="21">
        <v>500</v>
      </c>
      <c r="V11" s="21">
        <v>500</v>
      </c>
      <c r="W11" s="21">
        <v>500</v>
      </c>
      <c r="X11" s="21">
        <v>500</v>
      </c>
      <c r="Y11" s="21">
        <v>500</v>
      </c>
      <c r="Z11" s="15"/>
    </row>
    <row r="12" spans="1:112" s="82" customFormat="1" x14ac:dyDescent="0.25">
      <c r="A12" s="34" t="s">
        <v>93</v>
      </c>
      <c r="B12" s="34" t="s">
        <v>60</v>
      </c>
      <c r="C12" s="34" t="s">
        <v>184</v>
      </c>
      <c r="D12" s="34" t="s">
        <v>94</v>
      </c>
      <c r="E12" s="34" t="s">
        <v>94</v>
      </c>
      <c r="F12" s="34" t="s">
        <v>65</v>
      </c>
      <c r="G12" s="34" t="s">
        <v>70</v>
      </c>
      <c r="H12" s="34">
        <v>2015</v>
      </c>
      <c r="I12" s="34">
        <v>2040</v>
      </c>
      <c r="J12" s="34" t="s">
        <v>62</v>
      </c>
      <c r="K12" s="35">
        <v>500</v>
      </c>
      <c r="L12" s="108" t="b">
        <f>D11=J12</f>
        <v>1</v>
      </c>
      <c r="M12" s="108" t="b">
        <f>E11=G12</f>
        <v>1</v>
      </c>
      <c r="N12" s="108" t="b">
        <f>F11=H12</f>
        <v>1</v>
      </c>
      <c r="O12" s="108" t="b">
        <f>H11=K12</f>
        <v>1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92">
        <v>12.170789848905757</v>
      </c>
      <c r="BA12" s="92">
        <v>32.828962390080385</v>
      </c>
      <c r="BB12" s="89">
        <v>43.158048660667703</v>
      </c>
      <c r="BC12" s="89">
        <v>53.487134931255014</v>
      </c>
      <c r="BD12" s="89">
        <v>63.816221201842325</v>
      </c>
      <c r="BE12" s="89">
        <v>74.145307472429636</v>
      </c>
      <c r="BF12" s="89">
        <v>84.474393743016947</v>
      </c>
      <c r="BG12" s="89">
        <v>94.803480013604258</v>
      </c>
      <c r="BH12" s="89">
        <v>105.13256628419157</v>
      </c>
      <c r="BI12" s="89">
        <v>115.46165255477888</v>
      </c>
      <c r="BJ12" s="89">
        <v>125.79073882536619</v>
      </c>
      <c r="BK12" s="89">
        <v>136.1198250959535</v>
      </c>
      <c r="BL12" s="89">
        <v>146.44891136654081</v>
      </c>
      <c r="BM12" s="89">
        <v>156.77799763712812</v>
      </c>
      <c r="BN12" s="89">
        <v>167.10708390771543</v>
      </c>
      <c r="BO12" s="89">
        <v>177.43617017830275</v>
      </c>
      <c r="BP12" s="89">
        <v>187.76525644889006</v>
      </c>
      <c r="BQ12" s="89">
        <v>198.09434271947737</v>
      </c>
      <c r="BR12" s="89">
        <v>208.42342899006468</v>
      </c>
      <c r="BS12" s="89">
        <v>218.75251526065199</v>
      </c>
      <c r="BT12" s="89">
        <v>229.0816015312393</v>
      </c>
      <c r="BU12" s="89">
        <v>239.41068780182661</v>
      </c>
      <c r="BV12" s="89">
        <v>249.73977407241392</v>
      </c>
      <c r="BW12" s="89">
        <v>260.06886034300123</v>
      </c>
      <c r="BX12" s="89">
        <v>270.39794661358854</v>
      </c>
      <c r="BY12" s="89">
        <v>280.72703288417586</v>
      </c>
      <c r="BZ12" s="89">
        <v>291.05611915476317</v>
      </c>
      <c r="CA12" s="89">
        <v>301.38520542535048</v>
      </c>
      <c r="CB12" s="89">
        <v>311.71429169593779</v>
      </c>
      <c r="CC12" s="89">
        <v>322.0433779665251</v>
      </c>
      <c r="CD12" s="89">
        <v>332.37246423711241</v>
      </c>
      <c r="CE12" s="89">
        <v>342.70155050769972</v>
      </c>
      <c r="CF12" s="89">
        <v>353.03063677828703</v>
      </c>
      <c r="CG12" s="89">
        <v>363.35972304887434</v>
      </c>
      <c r="CH12" s="89">
        <v>373.68880931946165</v>
      </c>
      <c r="CI12" s="89">
        <v>384.01789559004897</v>
      </c>
      <c r="CJ12" s="86"/>
      <c r="CK12" s="86"/>
      <c r="CL12" s="90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34"/>
      <c r="DB12" s="34"/>
      <c r="DC12" s="34"/>
      <c r="DD12" s="34"/>
      <c r="DE12" s="34"/>
      <c r="DF12" s="34"/>
      <c r="DG12" s="34"/>
      <c r="DH12" s="34"/>
    </row>
    <row r="13" spans="1:112" x14ac:dyDescent="0.25">
      <c r="A13" t="s">
        <v>110</v>
      </c>
      <c r="B13" t="s">
        <v>60</v>
      </c>
      <c r="C13" t="s">
        <v>111</v>
      </c>
      <c r="D13" t="s">
        <v>102</v>
      </c>
      <c r="E13" t="s">
        <v>63</v>
      </c>
      <c r="F13" s="20">
        <v>2021</v>
      </c>
      <c r="H13" s="15">
        <v>240</v>
      </c>
      <c r="J13" t="s">
        <v>64</v>
      </c>
      <c r="K13" t="s">
        <v>65</v>
      </c>
      <c r="L13" s="20" t="s">
        <v>146</v>
      </c>
      <c r="Q13" s="15"/>
      <c r="R13" s="15"/>
      <c r="S13" s="15"/>
      <c r="T13" s="21"/>
      <c r="U13" s="21"/>
      <c r="V13" s="21">
        <v>240</v>
      </c>
      <c r="W13" s="21">
        <v>240</v>
      </c>
      <c r="X13" s="21">
        <v>240</v>
      </c>
      <c r="Y13" s="21">
        <v>240</v>
      </c>
      <c r="Z13" s="15"/>
    </row>
    <row r="14" spans="1:112" s="82" customFormat="1" x14ac:dyDescent="0.25">
      <c r="A14" s="34" t="s">
        <v>110</v>
      </c>
      <c r="B14" s="34" t="s">
        <v>60</v>
      </c>
      <c r="C14" s="34" t="s">
        <v>184</v>
      </c>
      <c r="D14" s="34" t="s">
        <v>111</v>
      </c>
      <c r="E14" s="34" t="s">
        <v>111</v>
      </c>
      <c r="F14" s="34" t="s">
        <v>65</v>
      </c>
      <c r="G14" s="34" t="s">
        <v>186</v>
      </c>
      <c r="H14" s="34">
        <v>2021</v>
      </c>
      <c r="I14" s="34"/>
      <c r="J14" s="34" t="s">
        <v>102</v>
      </c>
      <c r="K14" s="35">
        <v>240</v>
      </c>
      <c r="L14" s="108" t="b">
        <f>D13=J14</f>
        <v>1</v>
      </c>
      <c r="M14" s="108" t="b">
        <f>E13=G14</f>
        <v>0</v>
      </c>
      <c r="N14" s="108" t="b">
        <f>F13=H14</f>
        <v>1</v>
      </c>
      <c r="O14" s="108" t="b">
        <f>H13=K14</f>
        <v>1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89">
        <v>0</v>
      </c>
      <c r="BA14" s="89">
        <v>0</v>
      </c>
      <c r="BB14" s="89">
        <v>126.91200000000001</v>
      </c>
      <c r="BC14" s="89">
        <v>140.60304311042006</v>
      </c>
      <c r="BD14" s="89">
        <v>148.61178992577251</v>
      </c>
      <c r="BE14" s="89">
        <v>154.29408622084009</v>
      </c>
      <c r="BF14" s="89">
        <v>158.70161764639835</v>
      </c>
      <c r="BG14" s="89">
        <v>162.30283303619254</v>
      </c>
      <c r="BH14" s="89">
        <v>165.34761726414055</v>
      </c>
      <c r="BI14" s="89">
        <v>167.98512933126011</v>
      </c>
      <c r="BJ14" s="89">
        <v>170.31157985154502</v>
      </c>
      <c r="BK14" s="89">
        <v>172.3926607568184</v>
      </c>
      <c r="BL14" s="89">
        <v>174.27522742831343</v>
      </c>
      <c r="BM14" s="89">
        <v>175.99387614661259</v>
      </c>
      <c r="BN14" s="89">
        <v>177.57487970858028</v>
      </c>
      <c r="BO14" s="89">
        <v>179.03866037456061</v>
      </c>
      <c r="BP14" s="89">
        <v>180.40140757217085</v>
      </c>
      <c r="BQ14" s="89">
        <v>181.67617244168017</v>
      </c>
      <c r="BR14" s="89">
        <v>182.87362997179838</v>
      </c>
      <c r="BS14" s="89">
        <v>184.00262296196505</v>
      </c>
      <c r="BT14" s="89">
        <v>185.07055871649553</v>
      </c>
      <c r="BU14" s="89">
        <v>186.08370386723843</v>
      </c>
      <c r="BV14" s="89">
        <v>187.04740718991306</v>
      </c>
      <c r="BW14" s="89">
        <v>187.96627053873345</v>
      </c>
      <c r="BX14" s="89">
        <v>188.84428175303256</v>
      </c>
      <c r="BY14" s="89">
        <v>189.68491925703262</v>
      </c>
      <c r="BZ14" s="89">
        <v>190.49123529279669</v>
      </c>
      <c r="CA14" s="89">
        <v>191.26592281900034</v>
      </c>
      <c r="CB14" s="89">
        <v>192.01136977731753</v>
      </c>
      <c r="CC14" s="89">
        <v>192.72970348498063</v>
      </c>
      <c r="CD14" s="89">
        <v>193.42282723389286</v>
      </c>
      <c r="CE14" s="89">
        <v>194.09245068259088</v>
      </c>
      <c r="CF14" s="89">
        <v>194.74011526299063</v>
      </c>
      <c r="CG14" s="89">
        <v>195.36721555210019</v>
      </c>
      <c r="CH14" s="89">
        <v>195.97501735408594</v>
      </c>
      <c r="CI14" s="89">
        <v>196.56467308221843</v>
      </c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34"/>
      <c r="DB14" s="34"/>
      <c r="DC14" s="34"/>
      <c r="DD14" s="34"/>
      <c r="DE14" s="34"/>
      <c r="DF14" s="34"/>
      <c r="DG14" s="34"/>
      <c r="DH14" s="34"/>
    </row>
    <row r="15" spans="1:112" x14ac:dyDescent="0.25">
      <c r="A15" t="s">
        <v>106</v>
      </c>
      <c r="B15" t="s">
        <v>60</v>
      </c>
      <c r="C15" t="s">
        <v>107</v>
      </c>
      <c r="D15" t="s">
        <v>102</v>
      </c>
      <c r="E15" t="s">
        <v>63</v>
      </c>
      <c r="F15">
        <v>2017</v>
      </c>
      <c r="H15" s="15">
        <v>85</v>
      </c>
      <c r="J15" t="s">
        <v>64</v>
      </c>
      <c r="K15" t="s">
        <v>65</v>
      </c>
      <c r="L15" s="20"/>
      <c r="Q15" s="15"/>
      <c r="R15" s="15"/>
      <c r="S15" s="15"/>
      <c r="T15" s="21"/>
      <c r="U15" s="21"/>
      <c r="V15" s="21"/>
      <c r="W15" s="21"/>
      <c r="X15" s="21"/>
      <c r="Y15" s="21"/>
      <c r="Z15" s="15"/>
    </row>
    <row r="16" spans="1:112" s="82" customFormat="1" x14ac:dyDescent="0.25">
      <c r="A16" s="34" t="s">
        <v>106</v>
      </c>
      <c r="B16" s="34" t="s">
        <v>60</v>
      </c>
      <c r="C16" s="34" t="s">
        <v>184</v>
      </c>
      <c r="D16" s="34" t="s">
        <v>107</v>
      </c>
      <c r="E16" s="34" t="s">
        <v>107</v>
      </c>
      <c r="F16" s="34" t="s">
        <v>65</v>
      </c>
      <c r="G16" s="34" t="s">
        <v>186</v>
      </c>
      <c r="H16" s="34">
        <v>2017</v>
      </c>
      <c r="I16" s="34"/>
      <c r="J16" s="34" t="s">
        <v>102</v>
      </c>
      <c r="K16" s="35">
        <v>85</v>
      </c>
      <c r="L16" s="108" t="b">
        <f>D15=J16</f>
        <v>1</v>
      </c>
      <c r="M16" s="108" t="b">
        <f>E15=G16</f>
        <v>0</v>
      </c>
      <c r="N16" s="108" t="b">
        <f>F15=H16</f>
        <v>1</v>
      </c>
      <c r="O16" s="108" t="b">
        <f>H15=K16</f>
        <v>1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89">
        <v>0</v>
      </c>
      <c r="BA16" s="89">
        <v>0</v>
      </c>
      <c r="BB16" s="89">
        <v>44.948000000000008</v>
      </c>
      <c r="BC16" s="89">
        <v>49.796911101607101</v>
      </c>
      <c r="BD16" s="89">
        <v>52.633342265377763</v>
      </c>
      <c r="BE16" s="89">
        <v>54.645822203214195</v>
      </c>
      <c r="BF16" s="89">
        <v>56.206822916432749</v>
      </c>
      <c r="BG16" s="89">
        <v>57.482253366984864</v>
      </c>
      <c r="BH16" s="89">
        <v>58.560614447716446</v>
      </c>
      <c r="BI16" s="89">
        <v>59.494733304821295</v>
      </c>
      <c r="BJ16" s="89">
        <v>60.318684530755526</v>
      </c>
      <c r="BK16" s="89">
        <v>61.05573401803985</v>
      </c>
      <c r="BL16" s="89">
        <v>61.722476380861004</v>
      </c>
      <c r="BM16" s="89">
        <v>62.331164468591957</v>
      </c>
      <c r="BN16" s="89">
        <v>62.891103230122184</v>
      </c>
      <c r="BO16" s="89">
        <v>63.409525549323547</v>
      </c>
      <c r="BP16" s="89">
        <v>63.892165181810512</v>
      </c>
      <c r="BQ16" s="89">
        <v>64.343644406428396</v>
      </c>
      <c r="BR16" s="89">
        <v>64.76774394834527</v>
      </c>
      <c r="BS16" s="89">
        <v>65.16759563236262</v>
      </c>
      <c r="BT16" s="89">
        <v>65.545822878758841</v>
      </c>
      <c r="BU16" s="89">
        <v>65.904645119646943</v>
      </c>
      <c r="BV16" s="89">
        <v>66.245956713094202</v>
      </c>
      <c r="BW16" s="89">
        <v>66.571387482468097</v>
      </c>
      <c r="BX16" s="89">
        <v>66.882349787532362</v>
      </c>
      <c r="BY16" s="89">
        <v>67.180075570199051</v>
      </c>
      <c r="BZ16" s="89">
        <v>67.465645832865491</v>
      </c>
      <c r="CA16" s="89">
        <v>67.740014331729284</v>
      </c>
      <c r="CB16" s="89">
        <v>68.004026796133289</v>
      </c>
      <c r="CC16" s="89">
        <v>68.258436650930634</v>
      </c>
      <c r="CD16" s="89">
        <v>68.503917978670387</v>
      </c>
      <c r="CE16" s="89">
        <v>68.741076283417613</v>
      </c>
      <c r="CF16" s="89">
        <v>68.970457488975839</v>
      </c>
      <c r="CG16" s="89">
        <v>69.192555508035483</v>
      </c>
      <c r="CH16" s="89">
        <v>69.407818646238766</v>
      </c>
      <c r="CI16" s="89">
        <v>69.616655049952357</v>
      </c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34"/>
      <c r="DB16" s="34"/>
      <c r="DC16" s="34"/>
      <c r="DD16" s="34"/>
      <c r="DE16" s="34"/>
      <c r="DF16" s="34"/>
      <c r="DG16" s="34"/>
      <c r="DH16" s="34"/>
    </row>
    <row r="17" spans="1:112" x14ac:dyDescent="0.25">
      <c r="A17" t="s">
        <v>78</v>
      </c>
      <c r="B17" t="s">
        <v>60</v>
      </c>
      <c r="C17" t="s">
        <v>79</v>
      </c>
      <c r="D17" t="s">
        <v>62</v>
      </c>
      <c r="E17" t="s">
        <v>70</v>
      </c>
      <c r="F17">
        <v>2007</v>
      </c>
      <c r="G17" s="20">
        <v>2023</v>
      </c>
      <c r="H17" s="15">
        <v>1500</v>
      </c>
      <c r="J17" t="s">
        <v>64</v>
      </c>
      <c r="K17" t="s">
        <v>65</v>
      </c>
      <c r="L17" s="20"/>
      <c r="Q17" s="15">
        <v>1370.5999984741211</v>
      </c>
      <c r="R17" s="15">
        <v>1598.4999685287476</v>
      </c>
      <c r="S17" s="15">
        <v>1552.0326728820801</v>
      </c>
      <c r="T17" s="21">
        <v>1500</v>
      </c>
      <c r="U17" s="21">
        <v>1500</v>
      </c>
      <c r="V17" s="21">
        <v>1500</v>
      </c>
      <c r="W17" s="21">
        <v>1500</v>
      </c>
      <c r="X17" s="21">
        <v>1500</v>
      </c>
      <c r="Y17" s="21">
        <v>1500</v>
      </c>
      <c r="Z17" s="15"/>
    </row>
    <row r="18" spans="1:112" s="82" customFormat="1" x14ac:dyDescent="0.25">
      <c r="A18" s="34" t="s">
        <v>78</v>
      </c>
      <c r="B18" s="34" t="s">
        <v>60</v>
      </c>
      <c r="C18" s="34" t="s">
        <v>184</v>
      </c>
      <c r="D18" s="34" t="s">
        <v>79</v>
      </c>
      <c r="E18" s="34" t="s">
        <v>79</v>
      </c>
      <c r="F18" s="34" t="s">
        <v>65</v>
      </c>
      <c r="G18" s="34" t="s">
        <v>70</v>
      </c>
      <c r="H18" s="34">
        <v>2007</v>
      </c>
      <c r="I18" s="34">
        <v>2015</v>
      </c>
      <c r="J18" s="34" t="s">
        <v>62</v>
      </c>
      <c r="K18" s="35">
        <v>1500</v>
      </c>
      <c r="L18" s="108" t="b">
        <f>D17=J18</f>
        <v>1</v>
      </c>
      <c r="M18" s="108" t="b">
        <f>E17=G18</f>
        <v>1</v>
      </c>
      <c r="N18" s="108" t="b">
        <f>F17=H18</f>
        <v>1</v>
      </c>
      <c r="O18" s="108" t="b">
        <f>H17=K18</f>
        <v>1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>
        <v>43</v>
      </c>
      <c r="AS18" s="35">
        <v>194</v>
      </c>
      <c r="AT18" s="35">
        <v>1261</v>
      </c>
      <c r="AU18" s="35">
        <v>1212.4999966621399</v>
      </c>
      <c r="AV18" s="35">
        <v>1204.2999954223633</v>
      </c>
      <c r="AW18" s="35">
        <v>1370.5999984741211</v>
      </c>
      <c r="AX18" s="35">
        <v>1598.4999685287476</v>
      </c>
      <c r="AY18" s="35">
        <v>1552.0326728820801</v>
      </c>
      <c r="AZ18" s="92">
        <v>1500</v>
      </c>
      <c r="BA18" s="92">
        <v>1500</v>
      </c>
      <c r="BB18" s="89">
        <v>1500</v>
      </c>
      <c r="BC18" s="89">
        <v>1500</v>
      </c>
      <c r="BD18" s="89">
        <v>1500</v>
      </c>
      <c r="BE18" s="89">
        <v>1500</v>
      </c>
      <c r="BF18" s="89">
        <v>1500</v>
      </c>
      <c r="BG18" s="89">
        <v>1500</v>
      </c>
      <c r="BH18" s="89">
        <v>1500</v>
      </c>
      <c r="BI18" s="89">
        <v>1500</v>
      </c>
      <c r="BJ18" s="89">
        <v>1500</v>
      </c>
      <c r="BK18" s="89">
        <v>1500</v>
      </c>
      <c r="BL18" s="89">
        <v>1500</v>
      </c>
      <c r="BM18" s="89">
        <v>1500</v>
      </c>
      <c r="BN18" s="89">
        <v>1500</v>
      </c>
      <c r="BO18" s="89">
        <v>1500</v>
      </c>
      <c r="BP18" s="89">
        <v>1500</v>
      </c>
      <c r="BQ18" s="89">
        <v>1500</v>
      </c>
      <c r="BR18" s="89">
        <v>1500</v>
      </c>
      <c r="BS18" s="89">
        <v>1500</v>
      </c>
      <c r="BT18" s="89">
        <v>1500</v>
      </c>
      <c r="BU18" s="89">
        <v>1500</v>
      </c>
      <c r="BV18" s="89">
        <v>1500</v>
      </c>
      <c r="BW18" s="89">
        <v>1500</v>
      </c>
      <c r="BX18" s="89">
        <v>1500</v>
      </c>
      <c r="BY18" s="89">
        <v>1500</v>
      </c>
      <c r="BZ18" s="89">
        <v>1500</v>
      </c>
      <c r="CA18" s="89">
        <v>1500</v>
      </c>
      <c r="CB18" s="89">
        <v>1500</v>
      </c>
      <c r="CC18" s="89">
        <v>1500</v>
      </c>
      <c r="CD18" s="89">
        <v>1500</v>
      </c>
      <c r="CE18" s="89">
        <v>1500</v>
      </c>
      <c r="CF18" s="89">
        <v>1500</v>
      </c>
      <c r="CG18" s="89">
        <v>1500</v>
      </c>
      <c r="CH18" s="89">
        <v>1500</v>
      </c>
      <c r="CI18" s="89">
        <v>1500</v>
      </c>
      <c r="CJ18" s="86"/>
      <c r="CK18" s="86"/>
      <c r="CL18" s="90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34"/>
      <c r="DB18" s="34"/>
      <c r="DC18" s="34"/>
      <c r="DD18" s="34"/>
      <c r="DE18" s="34"/>
      <c r="DF18" s="34"/>
      <c r="DG18" s="34"/>
      <c r="DH18" s="34"/>
    </row>
    <row r="19" spans="1:112" x14ac:dyDescent="0.25">
      <c r="A19" t="s">
        <v>73</v>
      </c>
      <c r="B19" t="s">
        <v>60</v>
      </c>
      <c r="C19" t="s">
        <v>74</v>
      </c>
      <c r="D19" t="s">
        <v>62</v>
      </c>
      <c r="E19" t="s">
        <v>70</v>
      </c>
      <c r="F19">
        <v>2005</v>
      </c>
      <c r="G19">
        <v>2030</v>
      </c>
      <c r="H19" s="15">
        <v>50</v>
      </c>
      <c r="J19" t="s">
        <v>64</v>
      </c>
      <c r="K19" t="s">
        <v>65</v>
      </c>
      <c r="L19" s="20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112" s="82" customFormat="1" x14ac:dyDescent="0.25">
      <c r="A20" s="34" t="s">
        <v>73</v>
      </c>
      <c r="B20" s="34" t="s">
        <v>60</v>
      </c>
      <c r="C20" s="34" t="s">
        <v>184</v>
      </c>
      <c r="D20" s="34" t="s">
        <v>74</v>
      </c>
      <c r="E20" s="34" t="s">
        <v>74</v>
      </c>
      <c r="F20" s="34" t="s">
        <v>65</v>
      </c>
      <c r="G20" s="34" t="s">
        <v>70</v>
      </c>
      <c r="H20" s="34">
        <v>2005</v>
      </c>
      <c r="I20" s="34">
        <v>2030</v>
      </c>
      <c r="J20" s="34" t="s">
        <v>62</v>
      </c>
      <c r="K20" s="35">
        <v>50</v>
      </c>
      <c r="L20" s="108" t="b">
        <f>D19=J20</f>
        <v>1</v>
      </c>
      <c r="M20" s="108" t="b">
        <f>E19=G20</f>
        <v>1</v>
      </c>
      <c r="N20" s="108" t="b">
        <f>F19=H20</f>
        <v>1</v>
      </c>
      <c r="O20" s="108" t="b">
        <f>H19=K20</f>
        <v>1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92">
        <v>36.307339047565293</v>
      </c>
      <c r="BA20" s="92">
        <v>36.665390863877626</v>
      </c>
      <c r="BB20" s="89">
        <v>36.844416772033796</v>
      </c>
      <c r="BC20" s="89">
        <v>37.023442680189959</v>
      </c>
      <c r="BD20" s="89">
        <v>37.202468588346122</v>
      </c>
      <c r="BE20" s="89">
        <v>37.381494496502285</v>
      </c>
      <c r="BF20" s="89">
        <v>37.560520404658448</v>
      </c>
      <c r="BG20" s="89">
        <v>37.73954631281461</v>
      </c>
      <c r="BH20" s="89">
        <v>37.918572220970773</v>
      </c>
      <c r="BI20" s="89">
        <v>38.097598129126936</v>
      </c>
      <c r="BJ20" s="89">
        <v>38.276624037283099</v>
      </c>
      <c r="BK20" s="89">
        <v>38.455649945439262</v>
      </c>
      <c r="BL20" s="89">
        <v>38.634675853595425</v>
      </c>
      <c r="BM20" s="89">
        <v>38.813701761751588</v>
      </c>
      <c r="BN20" s="89">
        <v>38.992727669907751</v>
      </c>
      <c r="BO20" s="89">
        <v>39.171753578063914</v>
      </c>
      <c r="BP20" s="89">
        <v>39.350779486220077</v>
      </c>
      <c r="BQ20" s="89">
        <v>39.52980539437624</v>
      </c>
      <c r="BR20" s="89">
        <v>39.708831302532403</v>
      </c>
      <c r="BS20" s="89">
        <v>39.887857210688566</v>
      </c>
      <c r="BT20" s="89">
        <v>40.066883118844729</v>
      </c>
      <c r="BU20" s="89">
        <v>40.245909027000891</v>
      </c>
      <c r="BV20" s="89">
        <v>40.424934935157054</v>
      </c>
      <c r="BW20" s="89">
        <v>40.603960843313217</v>
      </c>
      <c r="BX20" s="89">
        <v>40.78298675146938</v>
      </c>
      <c r="BY20" s="89">
        <v>40.962012659625543</v>
      </c>
      <c r="BZ20" s="89">
        <v>41.141038567781706</v>
      </c>
      <c r="CA20" s="89">
        <v>41.320064475937869</v>
      </c>
      <c r="CB20" s="89">
        <v>41.499090384094032</v>
      </c>
      <c r="CC20" s="89">
        <v>41.678116292250195</v>
      </c>
      <c r="CD20" s="89">
        <v>41.857142200406358</v>
      </c>
      <c r="CE20" s="89">
        <v>42.036168108562521</v>
      </c>
      <c r="CF20" s="89">
        <v>42.215194016718684</v>
      </c>
      <c r="CG20" s="89">
        <v>42.394219924874847</v>
      </c>
      <c r="CH20" s="89">
        <v>42.57324583303101</v>
      </c>
      <c r="CI20" s="89">
        <v>42.752271741187172</v>
      </c>
      <c r="CJ20" s="86"/>
      <c r="CK20" s="86"/>
      <c r="CL20" s="90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34"/>
      <c r="DB20" s="34"/>
      <c r="DC20" s="34"/>
      <c r="DD20" s="34"/>
      <c r="DE20" s="34"/>
      <c r="DF20" s="34"/>
      <c r="DG20" s="34"/>
      <c r="DH20" s="34"/>
    </row>
    <row r="21" spans="1:112" x14ac:dyDescent="0.25">
      <c r="A21" t="s">
        <v>75</v>
      </c>
      <c r="B21" t="s">
        <v>60</v>
      </c>
      <c r="C21" t="s">
        <v>74</v>
      </c>
      <c r="D21" t="s">
        <v>62</v>
      </c>
      <c r="E21" t="s">
        <v>70</v>
      </c>
      <c r="F21">
        <v>2005</v>
      </c>
      <c r="G21" s="20">
        <v>2025</v>
      </c>
      <c r="H21" s="21">
        <v>5000</v>
      </c>
      <c r="J21" t="s">
        <v>76</v>
      </c>
      <c r="K21" t="s">
        <v>77</v>
      </c>
      <c r="L21" s="20"/>
      <c r="Q21" s="15">
        <v>8.1000000014901161</v>
      </c>
      <c r="R21" s="15">
        <v>3695.9795455932617</v>
      </c>
      <c r="S21" s="15">
        <v>2754.991339109838</v>
      </c>
      <c r="T21" s="21">
        <v>5000</v>
      </c>
      <c r="U21" s="21">
        <v>5000</v>
      </c>
      <c r="V21" s="21">
        <v>5000</v>
      </c>
      <c r="W21" s="21">
        <v>5000</v>
      </c>
      <c r="X21" s="21">
        <v>5000</v>
      </c>
      <c r="Y21" s="21">
        <v>5000</v>
      </c>
      <c r="Z21" s="21"/>
    </row>
    <row r="22" spans="1:112" s="82" customFormat="1" x14ac:dyDescent="0.25">
      <c r="A22" s="34" t="s">
        <v>75</v>
      </c>
      <c r="B22" s="34" t="s">
        <v>60</v>
      </c>
      <c r="C22" s="34" t="s">
        <v>184</v>
      </c>
      <c r="D22" s="34" t="s">
        <v>74</v>
      </c>
      <c r="E22" s="34" t="s">
        <v>74</v>
      </c>
      <c r="F22" s="34" t="s">
        <v>77</v>
      </c>
      <c r="G22" s="34" t="s">
        <v>70</v>
      </c>
      <c r="H22" s="34">
        <v>2005</v>
      </c>
      <c r="I22" s="34">
        <v>2025</v>
      </c>
      <c r="J22" s="34" t="s">
        <v>62</v>
      </c>
      <c r="K22" s="35">
        <v>2000</v>
      </c>
      <c r="L22" s="108" t="b">
        <f>D21=J22</f>
        <v>1</v>
      </c>
      <c r="M22" s="108" t="b">
        <f>E21=G22</f>
        <v>1</v>
      </c>
      <c r="N22" s="108" t="b">
        <f>F21=H22</f>
        <v>1</v>
      </c>
      <c r="O22" s="108" t="b">
        <f>H21=K22</f>
        <v>0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>
        <v>1</v>
      </c>
      <c r="AQ22" s="35">
        <v>1699</v>
      </c>
      <c r="AR22" s="35">
        <v>1570</v>
      </c>
      <c r="AS22" s="35">
        <v>1716</v>
      </c>
      <c r="AT22" s="35">
        <v>2687.2000122070312</v>
      </c>
      <c r="AU22" s="35">
        <v>1229.799991607666</v>
      </c>
      <c r="AV22" s="35">
        <v>2756.4000350832939</v>
      </c>
      <c r="AW22" s="35">
        <v>8.1000000014901161</v>
      </c>
      <c r="AX22" s="35">
        <v>3695.9795455932617</v>
      </c>
      <c r="AY22" s="35">
        <v>2754.991339109838</v>
      </c>
      <c r="AZ22" s="92">
        <v>2000</v>
      </c>
      <c r="BA22" s="92">
        <v>2000</v>
      </c>
      <c r="BB22" s="89">
        <v>2000</v>
      </c>
      <c r="BC22" s="89">
        <v>2000</v>
      </c>
      <c r="BD22" s="89">
        <v>2000</v>
      </c>
      <c r="BE22" s="89">
        <v>2000</v>
      </c>
      <c r="BF22" s="89">
        <v>2000</v>
      </c>
      <c r="BG22" s="89">
        <v>2000</v>
      </c>
      <c r="BH22" s="89">
        <v>2000</v>
      </c>
      <c r="BI22" s="89">
        <v>2000</v>
      </c>
      <c r="BJ22" s="89">
        <v>2000</v>
      </c>
      <c r="BK22" s="89">
        <v>2000</v>
      </c>
      <c r="BL22" s="89">
        <v>2000</v>
      </c>
      <c r="BM22" s="89">
        <v>2000</v>
      </c>
      <c r="BN22" s="89">
        <v>2000</v>
      </c>
      <c r="BO22" s="89">
        <v>2000</v>
      </c>
      <c r="BP22" s="89">
        <v>2000</v>
      </c>
      <c r="BQ22" s="89">
        <v>2000</v>
      </c>
      <c r="BR22" s="89">
        <v>2000</v>
      </c>
      <c r="BS22" s="89">
        <v>2000</v>
      </c>
      <c r="BT22" s="89">
        <v>2000</v>
      </c>
      <c r="BU22" s="89">
        <v>2000</v>
      </c>
      <c r="BV22" s="89">
        <v>2000</v>
      </c>
      <c r="BW22" s="89">
        <v>2000</v>
      </c>
      <c r="BX22" s="89">
        <v>2000</v>
      </c>
      <c r="BY22" s="89">
        <v>2000</v>
      </c>
      <c r="BZ22" s="89">
        <v>2000</v>
      </c>
      <c r="CA22" s="89">
        <v>2000</v>
      </c>
      <c r="CB22" s="89">
        <v>2000</v>
      </c>
      <c r="CC22" s="89">
        <v>2000</v>
      </c>
      <c r="CD22" s="89">
        <v>2000</v>
      </c>
      <c r="CE22" s="89">
        <v>2000</v>
      </c>
      <c r="CF22" s="89">
        <v>2000</v>
      </c>
      <c r="CG22" s="89">
        <v>2000</v>
      </c>
      <c r="CH22" s="89">
        <v>2000</v>
      </c>
      <c r="CI22" s="89">
        <v>2000</v>
      </c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34"/>
      <c r="DB22" s="34"/>
      <c r="DC22" s="34"/>
      <c r="DD22" s="34"/>
      <c r="DE22" s="34"/>
      <c r="DF22" s="34"/>
      <c r="DG22" s="34"/>
      <c r="DH22" s="34"/>
    </row>
    <row r="23" spans="1:112" x14ac:dyDescent="0.25">
      <c r="A23" t="s">
        <v>68</v>
      </c>
      <c r="B23" t="s">
        <v>60</v>
      </c>
      <c r="C23" t="s">
        <v>69</v>
      </c>
      <c r="D23" t="s">
        <v>62</v>
      </c>
      <c r="E23" t="s">
        <v>70</v>
      </c>
      <c r="F23">
        <v>2008</v>
      </c>
      <c r="G23" s="20">
        <v>2029</v>
      </c>
      <c r="H23" s="15">
        <v>2115</v>
      </c>
      <c r="J23" t="s">
        <v>64</v>
      </c>
      <c r="K23" t="s">
        <v>65</v>
      </c>
      <c r="L23" s="20"/>
      <c r="Q23" s="15">
        <v>2191.9000091552734</v>
      </c>
      <c r="R23" s="15">
        <v>464.29999225586653</v>
      </c>
      <c r="S23" s="15">
        <v>1110.0968856811523</v>
      </c>
      <c r="T23" s="21">
        <v>2115</v>
      </c>
      <c r="U23" s="21">
        <v>2115</v>
      </c>
      <c r="V23" s="21">
        <v>2115</v>
      </c>
      <c r="W23" s="21">
        <v>2115</v>
      </c>
      <c r="X23" s="21">
        <v>2115</v>
      </c>
      <c r="Y23" s="21">
        <v>2115</v>
      </c>
      <c r="Z23" s="15"/>
    </row>
    <row r="24" spans="1:112" s="82" customFormat="1" x14ac:dyDescent="0.25">
      <c r="A24" s="34" t="s">
        <v>68</v>
      </c>
      <c r="B24" s="34" t="s">
        <v>60</v>
      </c>
      <c r="C24" s="34" t="s">
        <v>184</v>
      </c>
      <c r="D24" s="34" t="s">
        <v>69</v>
      </c>
      <c r="E24" s="34" t="s">
        <v>69</v>
      </c>
      <c r="F24" s="34" t="s">
        <v>65</v>
      </c>
      <c r="G24" s="34" t="s">
        <v>70</v>
      </c>
      <c r="H24" s="34">
        <v>2008</v>
      </c>
      <c r="I24" s="34">
        <v>2029</v>
      </c>
      <c r="J24" s="34" t="s">
        <v>62</v>
      </c>
      <c r="K24" s="35">
        <v>2115</v>
      </c>
      <c r="L24" s="108" t="b">
        <f>D23=J24</f>
        <v>1</v>
      </c>
      <c r="M24" s="108" t="b">
        <f>E23=G24</f>
        <v>1</v>
      </c>
      <c r="N24" s="108" t="b">
        <f>F23=H24</f>
        <v>1</v>
      </c>
      <c r="O24" s="108" t="b">
        <f>H23=K24</f>
        <v>1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>
        <v>920</v>
      </c>
      <c r="AT24" s="35">
        <v>1468.4000015258789</v>
      </c>
      <c r="AU24" s="35">
        <v>1217.4999923706055</v>
      </c>
      <c r="AV24" s="35">
        <v>769.60000610351562</v>
      </c>
      <c r="AW24" s="35">
        <v>2191.9000091552734</v>
      </c>
      <c r="AX24" s="35">
        <v>464.29999225586653</v>
      </c>
      <c r="AY24" s="35">
        <v>1110.0968856811523</v>
      </c>
      <c r="AZ24" s="92">
        <v>1170.033581427349</v>
      </c>
      <c r="BA24" s="92">
        <v>1101.7485279588675</v>
      </c>
      <c r="BB24" s="89">
        <v>1144.390957052098</v>
      </c>
      <c r="BC24" s="89">
        <v>1187.0333861453284</v>
      </c>
      <c r="BD24" s="89">
        <v>1229.6758152385589</v>
      </c>
      <c r="BE24" s="89">
        <v>1272.3182443317894</v>
      </c>
      <c r="BF24" s="89">
        <v>1314.9606734250199</v>
      </c>
      <c r="BG24" s="89">
        <v>1357.6031025182504</v>
      </c>
      <c r="BH24" s="89">
        <v>1400.2455316114808</v>
      </c>
      <c r="BI24" s="89">
        <v>1442.8879607047113</v>
      </c>
      <c r="BJ24" s="89">
        <v>1485.5303897979418</v>
      </c>
      <c r="BK24" s="89">
        <v>1528.1728188911723</v>
      </c>
      <c r="BL24" s="89">
        <v>1570.8152479844027</v>
      </c>
      <c r="BM24" s="89">
        <v>1613.4576770776332</v>
      </c>
      <c r="BN24" s="89">
        <v>1656.1001061708637</v>
      </c>
      <c r="BO24" s="89">
        <v>1698.7425352640942</v>
      </c>
      <c r="BP24" s="89">
        <v>1741.3849643573246</v>
      </c>
      <c r="BQ24" s="89">
        <v>1784.0273934505551</v>
      </c>
      <c r="BR24" s="89">
        <v>1826.6698225437856</v>
      </c>
      <c r="BS24" s="89">
        <v>1869.3122516370161</v>
      </c>
      <c r="BT24" s="89">
        <v>1911.9546807302465</v>
      </c>
      <c r="BU24" s="89">
        <v>1954.597109823477</v>
      </c>
      <c r="BV24" s="89">
        <v>1997.2395389167075</v>
      </c>
      <c r="BW24" s="89">
        <v>2039.881968009938</v>
      </c>
      <c r="BX24" s="89">
        <v>2082.5243971031682</v>
      </c>
      <c r="BY24" s="89">
        <v>2115</v>
      </c>
      <c r="BZ24" s="89">
        <v>2115</v>
      </c>
      <c r="CA24" s="89">
        <v>2115</v>
      </c>
      <c r="CB24" s="89">
        <v>2115</v>
      </c>
      <c r="CC24" s="89">
        <v>2115</v>
      </c>
      <c r="CD24" s="89">
        <v>2115</v>
      </c>
      <c r="CE24" s="89">
        <v>2115</v>
      </c>
      <c r="CF24" s="89">
        <v>2115</v>
      </c>
      <c r="CG24" s="89">
        <v>2115</v>
      </c>
      <c r="CH24" s="89">
        <v>2115</v>
      </c>
      <c r="CI24" s="89">
        <v>2115</v>
      </c>
      <c r="CJ24" s="86"/>
      <c r="CK24" s="86"/>
      <c r="CL24" s="90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34"/>
      <c r="DB24" s="34"/>
      <c r="DC24" s="34"/>
      <c r="DD24" s="34"/>
      <c r="DE24" s="34"/>
      <c r="DF24" s="34"/>
      <c r="DG24" s="34"/>
      <c r="DH24" s="34"/>
    </row>
    <row r="25" spans="1:112" x14ac:dyDescent="0.25">
      <c r="A25" t="s">
        <v>59</v>
      </c>
      <c r="B25" t="s">
        <v>60</v>
      </c>
      <c r="C25" t="s">
        <v>61</v>
      </c>
      <c r="D25" t="s">
        <v>62</v>
      </c>
      <c r="E25" t="s">
        <v>63</v>
      </c>
      <c r="F25">
        <v>1979</v>
      </c>
      <c r="H25" s="15">
        <v>900</v>
      </c>
      <c r="J25" t="s">
        <v>64</v>
      </c>
      <c r="K25" t="s">
        <v>65</v>
      </c>
      <c r="L25" s="20" t="s">
        <v>134</v>
      </c>
      <c r="Q25" s="15">
        <v>884.71073722839355</v>
      </c>
      <c r="R25" s="15">
        <v>993.14280605316162</v>
      </c>
      <c r="S25" s="15">
        <v>835.81956577301025</v>
      </c>
      <c r="T25" s="21">
        <v>900</v>
      </c>
      <c r="U25" s="21">
        <v>900</v>
      </c>
      <c r="V25" s="21">
        <v>900</v>
      </c>
      <c r="W25" s="21">
        <v>900</v>
      </c>
      <c r="X25" s="21">
        <v>900</v>
      </c>
      <c r="Y25" s="21">
        <v>900</v>
      </c>
      <c r="Z25" s="15"/>
    </row>
    <row r="26" spans="1:112" s="82" customFormat="1" x14ac:dyDescent="0.25">
      <c r="A26" s="34" t="s">
        <v>59</v>
      </c>
      <c r="B26" s="34" t="s">
        <v>60</v>
      </c>
      <c r="C26" s="34" t="s">
        <v>184</v>
      </c>
      <c r="D26" s="34" t="s">
        <v>187</v>
      </c>
      <c r="E26" s="34" t="s">
        <v>188</v>
      </c>
      <c r="F26" s="34" t="s">
        <v>65</v>
      </c>
      <c r="G26" s="34" t="s">
        <v>186</v>
      </c>
      <c r="H26" s="34">
        <v>1979</v>
      </c>
      <c r="I26" s="34"/>
      <c r="J26" s="34" t="s">
        <v>62</v>
      </c>
      <c r="K26" s="35">
        <v>900</v>
      </c>
      <c r="L26" s="108" t="b">
        <f>D25=J26</f>
        <v>1</v>
      </c>
      <c r="M26" s="108" t="b">
        <f>E25=G26</f>
        <v>0</v>
      </c>
      <c r="N26" s="108" t="b">
        <f>F25=H26</f>
        <v>1</v>
      </c>
      <c r="O26" s="108" t="b">
        <f>H25=K26</f>
        <v>1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>
        <v>781.00003051757813</v>
      </c>
      <c r="AI26" s="35">
        <v>492.32999897003174</v>
      </c>
      <c r="AJ26" s="35">
        <v>640.46000099182129</v>
      </c>
      <c r="AK26" s="35">
        <v>848.95000267028809</v>
      </c>
      <c r="AL26" s="35">
        <v>608.78999662399292</v>
      </c>
      <c r="AM26" s="35">
        <v>677.43000030517578</v>
      </c>
      <c r="AN26" s="35">
        <v>565.10999917984009</v>
      </c>
      <c r="AO26" s="35">
        <v>564.81000232696533</v>
      </c>
      <c r="AP26" s="35">
        <v>757.5699987411499</v>
      </c>
      <c r="AQ26" s="35">
        <v>716.40999794006348</v>
      </c>
      <c r="AR26" s="35">
        <v>708.10000610351562</v>
      </c>
      <c r="AS26" s="35">
        <v>564</v>
      </c>
      <c r="AT26" s="35">
        <v>439.49999618530273</v>
      </c>
      <c r="AU26" s="35">
        <v>820.19999122619629</v>
      </c>
      <c r="AV26" s="35">
        <v>790.09871292114258</v>
      </c>
      <c r="AW26" s="35">
        <v>884.71073722839355</v>
      </c>
      <c r="AX26" s="35">
        <v>993.14280605316162</v>
      </c>
      <c r="AY26" s="35">
        <v>835.81956577301025</v>
      </c>
      <c r="AZ26" s="89">
        <v>854.55343062789348</v>
      </c>
      <c r="BA26" s="89">
        <v>873.2872954827767</v>
      </c>
      <c r="BB26" s="89">
        <v>892.02116033765992</v>
      </c>
      <c r="BC26" s="89">
        <v>900</v>
      </c>
      <c r="BD26" s="89">
        <v>900</v>
      </c>
      <c r="BE26" s="89">
        <v>900</v>
      </c>
      <c r="BF26" s="89">
        <v>900</v>
      </c>
      <c r="BG26" s="89">
        <v>900</v>
      </c>
      <c r="BH26" s="89">
        <v>900</v>
      </c>
      <c r="BI26" s="89">
        <v>900</v>
      </c>
      <c r="BJ26" s="89">
        <v>900</v>
      </c>
      <c r="BK26" s="89">
        <v>900</v>
      </c>
      <c r="BL26" s="89">
        <v>900</v>
      </c>
      <c r="BM26" s="89">
        <v>900</v>
      </c>
      <c r="BN26" s="89">
        <v>900</v>
      </c>
      <c r="BO26" s="89">
        <v>900</v>
      </c>
      <c r="BP26" s="89">
        <v>900</v>
      </c>
      <c r="BQ26" s="89">
        <v>900</v>
      </c>
      <c r="BR26" s="89">
        <v>900</v>
      </c>
      <c r="BS26" s="89">
        <v>900</v>
      </c>
      <c r="BT26" s="89">
        <v>900</v>
      </c>
      <c r="BU26" s="89">
        <v>900</v>
      </c>
      <c r="BV26" s="89">
        <v>900</v>
      </c>
      <c r="BW26" s="89">
        <v>900</v>
      </c>
      <c r="BX26" s="89">
        <v>900</v>
      </c>
      <c r="BY26" s="89">
        <v>900</v>
      </c>
      <c r="BZ26" s="89">
        <v>900</v>
      </c>
      <c r="CA26" s="89">
        <v>900</v>
      </c>
      <c r="CB26" s="89">
        <v>900</v>
      </c>
      <c r="CC26" s="89">
        <v>900</v>
      </c>
      <c r="CD26" s="89">
        <v>900</v>
      </c>
      <c r="CE26" s="89">
        <v>900</v>
      </c>
      <c r="CF26" s="89">
        <v>900</v>
      </c>
      <c r="CG26" s="89">
        <v>900</v>
      </c>
      <c r="CH26" s="89">
        <v>900</v>
      </c>
      <c r="CI26" s="89">
        <v>900</v>
      </c>
      <c r="CJ26" s="86"/>
      <c r="CK26" s="86"/>
      <c r="CL26" s="90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34"/>
      <c r="DB26" s="34"/>
      <c r="DC26" s="34"/>
      <c r="DD26" s="34"/>
      <c r="DE26" s="34"/>
      <c r="DF26" s="34"/>
      <c r="DG26" s="34"/>
      <c r="DH26" s="34"/>
    </row>
    <row r="27" spans="1:112" x14ac:dyDescent="0.25">
      <c r="A27" t="s">
        <v>66</v>
      </c>
      <c r="B27" t="s">
        <v>60</v>
      </c>
      <c r="C27" t="s">
        <v>67</v>
      </c>
      <c r="D27" t="s">
        <v>62</v>
      </c>
      <c r="E27" t="s">
        <v>63</v>
      </c>
      <c r="F27">
        <v>1997</v>
      </c>
      <c r="H27" s="15">
        <v>300</v>
      </c>
      <c r="J27" t="s">
        <v>64</v>
      </c>
      <c r="K27" t="s">
        <v>65</v>
      </c>
      <c r="L27" s="20" t="s">
        <v>134</v>
      </c>
      <c r="Q27" s="15">
        <v>66.113407135009766</v>
      </c>
      <c r="R27" s="15">
        <v>132.52754908800125</v>
      </c>
      <c r="S27" s="15">
        <v>197.72650909423828</v>
      </c>
      <c r="T27" s="21">
        <v>300</v>
      </c>
      <c r="U27" s="21">
        <v>300</v>
      </c>
      <c r="V27" s="21">
        <v>300</v>
      </c>
      <c r="W27" s="21">
        <v>300</v>
      </c>
      <c r="X27" s="21">
        <v>300</v>
      </c>
      <c r="Y27" s="21">
        <v>300</v>
      </c>
      <c r="Z27" s="15"/>
    </row>
    <row r="28" spans="1:112" s="82" customFormat="1" x14ac:dyDescent="0.25">
      <c r="A28" s="34" t="s">
        <v>66</v>
      </c>
      <c r="B28" s="34" t="s">
        <v>60</v>
      </c>
      <c r="C28" s="34" t="s">
        <v>184</v>
      </c>
      <c r="D28" s="34" t="s">
        <v>187</v>
      </c>
      <c r="E28" s="34" t="s">
        <v>189</v>
      </c>
      <c r="F28" s="34" t="s">
        <v>65</v>
      </c>
      <c r="G28" s="34" t="s">
        <v>186</v>
      </c>
      <c r="H28" s="34">
        <v>1997</v>
      </c>
      <c r="I28" s="34"/>
      <c r="J28" s="34" t="s">
        <v>62</v>
      </c>
      <c r="K28" s="35">
        <v>300</v>
      </c>
      <c r="L28" s="108" t="b">
        <f>D27=J28</f>
        <v>1</v>
      </c>
      <c r="M28" s="108" t="b">
        <f>E27=G28</f>
        <v>0</v>
      </c>
      <c r="N28" s="108" t="b">
        <f>F27=H28</f>
        <v>1</v>
      </c>
      <c r="O28" s="108" t="b">
        <f>H27=K28</f>
        <v>1</v>
      </c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>
        <v>222</v>
      </c>
      <c r="AI28" s="35">
        <v>179.43000221252441</v>
      </c>
      <c r="AJ28" s="35">
        <v>197.39999628067017</v>
      </c>
      <c r="AK28" s="35">
        <v>162.94999885559082</v>
      </c>
      <c r="AL28" s="35">
        <v>121.30999839305878</v>
      </c>
      <c r="AM28" s="35">
        <v>147.56999969482422</v>
      </c>
      <c r="AN28" s="35">
        <v>112.30999803543091</v>
      </c>
      <c r="AO28" s="35">
        <v>97.140000104904175</v>
      </c>
      <c r="AP28" s="35">
        <v>54.539998635649681</v>
      </c>
      <c r="AQ28" s="35">
        <v>127.11999893188477</v>
      </c>
      <c r="AR28" s="35">
        <v>134.30000162124634</v>
      </c>
      <c r="AS28" s="35">
        <v>156.42791628837585</v>
      </c>
      <c r="AT28" s="35">
        <v>105.50000143051147</v>
      </c>
      <c r="AU28" s="35">
        <v>116.19999980926514</v>
      </c>
      <c r="AV28" s="35">
        <v>156.91459894180298</v>
      </c>
      <c r="AW28" s="35">
        <v>66.113407135009766</v>
      </c>
      <c r="AX28" s="35">
        <v>132.52754908800125</v>
      </c>
      <c r="AY28" s="35">
        <v>197.72650909423828</v>
      </c>
      <c r="AZ28" s="89">
        <v>204.67810393511147</v>
      </c>
      <c r="BA28" s="89">
        <v>211.62969877598465</v>
      </c>
      <c r="BB28" s="89">
        <v>218.58129361685783</v>
      </c>
      <c r="BC28" s="89">
        <v>225.53288845773102</v>
      </c>
      <c r="BD28" s="89">
        <v>232.4844832986042</v>
      </c>
      <c r="BE28" s="89">
        <v>239.43607813947739</v>
      </c>
      <c r="BF28" s="89">
        <v>246.38767298035057</v>
      </c>
      <c r="BG28" s="89">
        <v>253.33926782122376</v>
      </c>
      <c r="BH28" s="89">
        <v>260.29086266209691</v>
      </c>
      <c r="BI28" s="89">
        <v>267.24245750297007</v>
      </c>
      <c r="BJ28" s="89">
        <v>274.19405234384323</v>
      </c>
      <c r="BK28" s="89">
        <v>281.14564718471638</v>
      </c>
      <c r="BL28" s="89">
        <v>288.09724202558954</v>
      </c>
      <c r="BM28" s="89">
        <v>295.04883686646269</v>
      </c>
      <c r="BN28" s="89">
        <v>300</v>
      </c>
      <c r="BO28" s="89">
        <v>300</v>
      </c>
      <c r="BP28" s="89">
        <v>300</v>
      </c>
      <c r="BQ28" s="89">
        <v>300</v>
      </c>
      <c r="BR28" s="89">
        <v>300</v>
      </c>
      <c r="BS28" s="89">
        <v>300</v>
      </c>
      <c r="BT28" s="89">
        <v>300</v>
      </c>
      <c r="BU28" s="89">
        <v>300</v>
      </c>
      <c r="BV28" s="89">
        <v>300</v>
      </c>
      <c r="BW28" s="89">
        <v>300</v>
      </c>
      <c r="BX28" s="89">
        <v>300</v>
      </c>
      <c r="BY28" s="89">
        <v>300</v>
      </c>
      <c r="BZ28" s="89">
        <v>300</v>
      </c>
      <c r="CA28" s="89">
        <v>300</v>
      </c>
      <c r="CB28" s="89">
        <v>300</v>
      </c>
      <c r="CC28" s="89">
        <v>300</v>
      </c>
      <c r="CD28" s="89">
        <v>300</v>
      </c>
      <c r="CE28" s="89">
        <v>300</v>
      </c>
      <c r="CF28" s="89">
        <v>300</v>
      </c>
      <c r="CG28" s="89">
        <v>300</v>
      </c>
      <c r="CH28" s="89">
        <v>300</v>
      </c>
      <c r="CI28" s="89">
        <v>300</v>
      </c>
      <c r="CJ28" s="86"/>
      <c r="CK28" s="86"/>
      <c r="CL28" s="90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34"/>
      <c r="DB28" s="34"/>
      <c r="DC28" s="34"/>
      <c r="DD28" s="34"/>
      <c r="DE28" s="34"/>
      <c r="DF28" s="34"/>
      <c r="DG28" s="34"/>
      <c r="DH28" s="34"/>
    </row>
    <row r="29" spans="1:112" x14ac:dyDescent="0.25">
      <c r="A29" t="s">
        <v>84</v>
      </c>
      <c r="B29" t="s">
        <v>60</v>
      </c>
      <c r="C29" t="s">
        <v>85</v>
      </c>
      <c r="D29" t="s">
        <v>62</v>
      </c>
      <c r="E29" t="s">
        <v>70</v>
      </c>
      <c r="F29" s="20">
        <v>2009</v>
      </c>
      <c r="G29" s="20">
        <v>2025</v>
      </c>
      <c r="H29" s="15">
        <v>150</v>
      </c>
      <c r="J29" t="s">
        <v>64</v>
      </c>
      <c r="K29" t="s">
        <v>65</v>
      </c>
      <c r="L29" s="20" t="s">
        <v>139</v>
      </c>
      <c r="Q29" s="15">
        <v>42.900000333786011</v>
      </c>
      <c r="R29" s="15">
        <v>45.999999523162842</v>
      </c>
      <c r="S29" s="15">
        <v>43.992378830909729</v>
      </c>
      <c r="T29" s="21">
        <v>150</v>
      </c>
      <c r="U29" s="21">
        <v>150</v>
      </c>
      <c r="V29" s="21">
        <v>150</v>
      </c>
      <c r="W29" s="21">
        <v>150</v>
      </c>
      <c r="X29" s="21">
        <v>150</v>
      </c>
      <c r="Y29" s="21">
        <v>150</v>
      </c>
      <c r="Z29" s="15"/>
    </row>
    <row r="30" spans="1:112" s="82" customFormat="1" x14ac:dyDescent="0.25">
      <c r="A30" s="34" t="s">
        <v>84</v>
      </c>
      <c r="B30" s="34" t="s">
        <v>60</v>
      </c>
      <c r="C30" s="34" t="s">
        <v>184</v>
      </c>
      <c r="D30" s="34" t="s">
        <v>85</v>
      </c>
      <c r="E30" s="34" t="s">
        <v>85</v>
      </c>
      <c r="F30" s="34" t="s">
        <v>65</v>
      </c>
      <c r="G30" s="34" t="s">
        <v>70</v>
      </c>
      <c r="H30" s="34">
        <v>2009</v>
      </c>
      <c r="I30" s="34">
        <v>2035</v>
      </c>
      <c r="J30" s="34" t="s">
        <v>62</v>
      </c>
      <c r="K30" s="35">
        <v>150</v>
      </c>
      <c r="L30" s="108" t="b">
        <f>D29=J30</f>
        <v>1</v>
      </c>
      <c r="M30" s="108" t="b">
        <f>E29=G30</f>
        <v>1</v>
      </c>
      <c r="N30" s="108" t="b">
        <f>F29=H30</f>
        <v>1</v>
      </c>
      <c r="O30" s="108" t="b">
        <f>H29=K30</f>
        <v>1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>
        <v>0</v>
      </c>
      <c r="AV30" s="35">
        <v>40.199999928474426</v>
      </c>
      <c r="AW30" s="35">
        <v>42.900000333786011</v>
      </c>
      <c r="AX30" s="35">
        <v>45.999999523162842</v>
      </c>
      <c r="AY30" s="35">
        <v>43.992378830909729</v>
      </c>
      <c r="AZ30" s="92">
        <v>50</v>
      </c>
      <c r="BA30" s="92">
        <v>50</v>
      </c>
      <c r="BB30" s="89">
        <v>53.185714273225692</v>
      </c>
      <c r="BC30" s="89">
        <v>56.371428546451384</v>
      </c>
      <c r="BD30" s="89">
        <v>59.557142819677075</v>
      </c>
      <c r="BE30" s="89">
        <v>62.742857092902767</v>
      </c>
      <c r="BF30" s="89">
        <v>65.928571366128466</v>
      </c>
      <c r="BG30" s="89">
        <v>69.114285639354165</v>
      </c>
      <c r="BH30" s="89">
        <v>72.299999912579864</v>
      </c>
      <c r="BI30" s="89">
        <v>75.485714185805563</v>
      </c>
      <c r="BJ30" s="89">
        <v>78.671428459031262</v>
      </c>
      <c r="BK30" s="89">
        <v>81.85714273225696</v>
      </c>
      <c r="BL30" s="89">
        <v>85.042857005482659</v>
      </c>
      <c r="BM30" s="89">
        <v>88.228571278708358</v>
      </c>
      <c r="BN30" s="89">
        <v>91.414285551934057</v>
      </c>
      <c r="BO30" s="89">
        <v>94.599999825159756</v>
      </c>
      <c r="BP30" s="89">
        <v>97.785714098385455</v>
      </c>
      <c r="BQ30" s="89">
        <v>100.97142837161115</v>
      </c>
      <c r="BR30" s="89">
        <v>104.15714264483685</v>
      </c>
      <c r="BS30" s="89">
        <v>107.34285691806255</v>
      </c>
      <c r="BT30" s="89">
        <v>110.52857119128825</v>
      </c>
      <c r="BU30" s="89">
        <v>113.71428546451395</v>
      </c>
      <c r="BV30" s="89">
        <v>116.89999973773965</v>
      </c>
      <c r="BW30" s="89">
        <v>120.08571401096535</v>
      </c>
      <c r="BX30" s="89">
        <v>123.27142828419105</v>
      </c>
      <c r="BY30" s="89">
        <v>126.45714255741674</v>
      </c>
      <c r="BZ30" s="89">
        <v>129.64285683064244</v>
      </c>
      <c r="CA30" s="89">
        <v>132.82857110386814</v>
      </c>
      <c r="CB30" s="89">
        <v>136.01428537709384</v>
      </c>
      <c r="CC30" s="89">
        <v>139.19999965031954</v>
      </c>
      <c r="CD30" s="89">
        <v>142.38571392354524</v>
      </c>
      <c r="CE30" s="89">
        <v>145.57142819677094</v>
      </c>
      <c r="CF30" s="89">
        <v>148.75714246999664</v>
      </c>
      <c r="CG30" s="89">
        <v>150</v>
      </c>
      <c r="CH30" s="89">
        <v>150</v>
      </c>
      <c r="CI30" s="89">
        <v>150</v>
      </c>
      <c r="CJ30" s="86"/>
      <c r="CK30" s="86"/>
      <c r="CL30" s="90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34"/>
      <c r="DB30" s="34"/>
      <c r="DC30" s="34"/>
      <c r="DD30" s="34"/>
      <c r="DE30" s="34"/>
      <c r="DF30" s="34"/>
      <c r="DG30" s="34"/>
      <c r="DH30" s="34"/>
    </row>
    <row r="33" spans="1:112" x14ac:dyDescent="0.25">
      <c r="A33" t="s">
        <v>104</v>
      </c>
      <c r="B33" t="s">
        <v>60</v>
      </c>
      <c r="C33" t="s">
        <v>105</v>
      </c>
      <c r="D33" t="s">
        <v>102</v>
      </c>
      <c r="E33" t="s">
        <v>63</v>
      </c>
      <c r="F33">
        <v>2018</v>
      </c>
      <c r="H33" s="15">
        <v>500</v>
      </c>
      <c r="J33" t="s">
        <v>64</v>
      </c>
      <c r="K33" t="s">
        <v>65</v>
      </c>
      <c r="L33" s="20"/>
      <c r="Q33" s="15"/>
      <c r="R33" s="15"/>
      <c r="S33" s="15"/>
      <c r="T33" s="21"/>
      <c r="U33" s="21"/>
      <c r="V33" s="21">
        <v>500</v>
      </c>
      <c r="W33" s="21">
        <v>500</v>
      </c>
      <c r="X33" s="21">
        <v>500</v>
      </c>
      <c r="Y33" s="21">
        <v>500</v>
      </c>
      <c r="Z33" s="15"/>
    </row>
    <row r="34" spans="1:112" s="82" customFormat="1" x14ac:dyDescent="0.25">
      <c r="A34" s="34" t="s">
        <v>104</v>
      </c>
      <c r="B34" s="34" t="s">
        <v>60</v>
      </c>
      <c r="C34" s="34" t="s">
        <v>184</v>
      </c>
      <c r="D34" s="34" t="s">
        <v>105</v>
      </c>
      <c r="E34" s="34" t="s">
        <v>105</v>
      </c>
      <c r="F34" s="34" t="s">
        <v>65</v>
      </c>
      <c r="G34" s="34" t="s">
        <v>186</v>
      </c>
      <c r="H34" s="34">
        <v>2018</v>
      </c>
      <c r="I34" s="34"/>
      <c r="J34" s="34" t="s">
        <v>102</v>
      </c>
      <c r="K34" s="35">
        <v>500</v>
      </c>
      <c r="L34" s="108" t="b">
        <f>D33=J34</f>
        <v>1</v>
      </c>
      <c r="M34" s="108" t="b">
        <f>E33=G34</f>
        <v>0</v>
      </c>
      <c r="N34" s="108" t="b">
        <f>F33=H34</f>
        <v>1</v>
      </c>
      <c r="O34" s="108" t="b">
        <f>H33=K34</f>
        <v>1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89">
        <v>0</v>
      </c>
      <c r="BA34" s="89">
        <v>0</v>
      </c>
      <c r="BB34" s="89">
        <v>0</v>
      </c>
      <c r="BC34" s="89">
        <v>264.40000000000003</v>
      </c>
      <c r="BD34" s="89">
        <v>292.92300648004175</v>
      </c>
      <c r="BE34" s="89">
        <v>309.60789567869273</v>
      </c>
      <c r="BF34" s="89">
        <v>321.44601296008352</v>
      </c>
      <c r="BG34" s="89">
        <v>330.62837009666322</v>
      </c>
      <c r="BH34" s="89">
        <v>338.1309021587345</v>
      </c>
      <c r="BI34" s="89">
        <v>344.47420263362613</v>
      </c>
      <c r="BJ34" s="89">
        <v>349.96901944012524</v>
      </c>
      <c r="BK34" s="89">
        <v>354.81579135738542</v>
      </c>
      <c r="BL34" s="89">
        <v>359.15137657670499</v>
      </c>
      <c r="BM34" s="89">
        <v>363.07339047565296</v>
      </c>
      <c r="BN34" s="89">
        <v>366.65390863877622</v>
      </c>
      <c r="BO34" s="89">
        <v>369.94766605954226</v>
      </c>
      <c r="BP34" s="89">
        <v>372.99720911366791</v>
      </c>
      <c r="BQ34" s="89">
        <v>375.83626577535597</v>
      </c>
      <c r="BR34" s="89">
        <v>378.49202592016701</v>
      </c>
      <c r="BS34" s="89">
        <v>380.98672910791333</v>
      </c>
      <c r="BT34" s="89">
        <v>383.33879783742719</v>
      </c>
      <c r="BU34" s="89">
        <v>385.56366399269905</v>
      </c>
      <c r="BV34" s="89">
        <v>387.67438305674671</v>
      </c>
      <c r="BW34" s="89">
        <v>389.68209831231889</v>
      </c>
      <c r="BX34" s="89">
        <v>391.59639695569473</v>
      </c>
      <c r="BY34" s="89">
        <v>393.42558698548453</v>
      </c>
      <c r="BZ34" s="89">
        <v>395.17691511881799</v>
      </c>
      <c r="CA34" s="89">
        <v>396.85674019332646</v>
      </c>
      <c r="CB34" s="89">
        <v>398.47067253958403</v>
      </c>
      <c r="CC34" s="89">
        <v>400.02368703607817</v>
      </c>
      <c r="CD34" s="89">
        <v>401.52021559370962</v>
      </c>
      <c r="CE34" s="89">
        <v>402.96422340394344</v>
      </c>
      <c r="CF34" s="89">
        <v>404.35927225539768</v>
      </c>
      <c r="CG34" s="89">
        <v>405.70857346456381</v>
      </c>
      <c r="CH34" s="89">
        <v>407.01503240020878</v>
      </c>
      <c r="CI34" s="89">
        <v>408.28128615434565</v>
      </c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34"/>
      <c r="DB34" s="34"/>
      <c r="DC34" s="34"/>
      <c r="DD34" s="34"/>
      <c r="DE34" s="34"/>
      <c r="DF34" s="34"/>
      <c r="DG34" s="34"/>
      <c r="DH34" s="34"/>
    </row>
    <row r="35" spans="1:112" x14ac:dyDescent="0.25">
      <c r="A35" t="s">
        <v>90</v>
      </c>
      <c r="B35" t="s">
        <v>60</v>
      </c>
      <c r="C35" t="s">
        <v>91</v>
      </c>
      <c r="D35" t="s">
        <v>92</v>
      </c>
      <c r="E35" t="s">
        <v>70</v>
      </c>
      <c r="F35">
        <v>2015</v>
      </c>
      <c r="G35" s="20" t="s">
        <v>140</v>
      </c>
      <c r="H35" s="21">
        <v>370</v>
      </c>
      <c r="J35" t="s">
        <v>64</v>
      </c>
      <c r="K35" t="s">
        <v>65</v>
      </c>
      <c r="L35" s="20" t="s">
        <v>134</v>
      </c>
      <c r="N35" s="22">
        <v>15071641</v>
      </c>
      <c r="Q35" s="15"/>
      <c r="R35" s="15"/>
      <c r="S35" s="15"/>
      <c r="T35" s="15"/>
      <c r="U35" s="21">
        <v>370</v>
      </c>
      <c r="V35" s="21">
        <v>370</v>
      </c>
      <c r="W35" s="21">
        <v>370</v>
      </c>
      <c r="X35" s="21">
        <v>370</v>
      </c>
      <c r="Y35" s="21">
        <v>370</v>
      </c>
      <c r="Z35" s="21"/>
    </row>
    <row r="36" spans="1:112" s="82" customFormat="1" x14ac:dyDescent="0.25">
      <c r="A36" s="34" t="s">
        <v>90</v>
      </c>
      <c r="B36" s="34" t="s">
        <v>60</v>
      </c>
      <c r="C36" s="34" t="s">
        <v>184</v>
      </c>
      <c r="D36" s="34" t="s">
        <v>187</v>
      </c>
      <c r="E36" s="34" t="s">
        <v>199</v>
      </c>
      <c r="F36" s="34" t="s">
        <v>65</v>
      </c>
      <c r="G36" s="34" t="s">
        <v>70</v>
      </c>
      <c r="H36" s="34">
        <v>2015</v>
      </c>
      <c r="I36" s="34">
        <v>2040</v>
      </c>
      <c r="J36" s="34" t="s">
        <v>92</v>
      </c>
      <c r="K36" s="35">
        <v>370</v>
      </c>
      <c r="L36" s="108" t="b">
        <f>D35=J36</f>
        <v>1</v>
      </c>
      <c r="M36" s="108" t="b">
        <f>E35=G36</f>
        <v>1</v>
      </c>
      <c r="N36" s="108" t="b">
        <f>F35=H36</f>
        <v>1</v>
      </c>
      <c r="O36" s="108" t="b">
        <f>H35=K36</f>
        <v>1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90"/>
      <c r="BA36" s="90"/>
      <c r="BB36" s="89">
        <v>278.64710611082347</v>
      </c>
      <c r="BC36" s="89">
        <v>289.30141166407515</v>
      </c>
      <c r="BD36" s="89">
        <v>297.56553308699694</v>
      </c>
      <c r="BE36" s="89">
        <v>304.31781194286106</v>
      </c>
      <c r="BF36" s="89">
        <v>310.02678237026356</v>
      </c>
      <c r="BG36" s="89">
        <v>314.97211749611273</v>
      </c>
      <c r="BH36" s="89">
        <v>319.33421222164691</v>
      </c>
      <c r="BI36" s="89">
        <v>323.23623891903446</v>
      </c>
      <c r="BJ36" s="89">
        <v>326.76605142808768</v>
      </c>
      <c r="BK36" s="89">
        <v>329.98851777489858</v>
      </c>
      <c r="BL36" s="89">
        <v>332.95289945358803</v>
      </c>
      <c r="BM36" s="89">
        <v>335.69748820230109</v>
      </c>
      <c r="BN36" s="89">
        <v>338.25263919782037</v>
      </c>
      <c r="BO36" s="89">
        <v>340.64282332815031</v>
      </c>
      <c r="BP36" s="89">
        <v>342.88805619712195</v>
      </c>
      <c r="BQ36" s="89">
        <v>345.00491805368449</v>
      </c>
      <c r="BR36" s="89">
        <v>347.00729759342914</v>
      </c>
      <c r="BS36" s="89">
        <v>348.90694475107205</v>
      </c>
      <c r="BT36" s="89">
        <v>350.713888481087</v>
      </c>
      <c r="BU36" s="89">
        <v>352.4367572601252</v>
      </c>
      <c r="BV36" s="89">
        <v>354.08302828693604</v>
      </c>
      <c r="BW36" s="89">
        <v>355.65922360693617</v>
      </c>
      <c r="BX36" s="89">
        <v>357.17106617399378</v>
      </c>
      <c r="BY36" s="89">
        <v>358.62360528562562</v>
      </c>
      <c r="BZ36" s="89">
        <v>360.02131833247034</v>
      </c>
      <c r="CA36" s="89">
        <v>361.36819403433867</v>
      </c>
      <c r="CB36" s="89">
        <v>362.66780106354912</v>
      </c>
      <c r="CC36" s="89">
        <v>363.9233450298579</v>
      </c>
      <c r="CD36" s="89">
        <v>365.13771611810739</v>
      </c>
      <c r="CE36" s="89">
        <v>366.3135291601879</v>
      </c>
      <c r="CF36" s="89">
        <v>367.45315753891111</v>
      </c>
      <c r="CG36" s="89">
        <v>368.55876202915954</v>
      </c>
      <c r="CH36" s="89">
        <v>369.63231545726046</v>
      </c>
      <c r="CI36" s="89">
        <v>370.67562388572202</v>
      </c>
      <c r="CJ36" s="86"/>
      <c r="CK36" s="86"/>
      <c r="CL36" s="90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34"/>
      <c r="DB36" s="34"/>
      <c r="DC36" s="34"/>
      <c r="DD36" s="34"/>
      <c r="DE36" s="34"/>
      <c r="DF36" s="34"/>
      <c r="DG36" s="34"/>
      <c r="DH36" s="34"/>
    </row>
    <row r="37" spans="1:112" x14ac:dyDescent="0.25">
      <c r="A37" t="s">
        <v>122</v>
      </c>
      <c r="B37" t="s">
        <v>60</v>
      </c>
      <c r="C37" t="s">
        <v>123</v>
      </c>
      <c r="D37" t="s">
        <v>124</v>
      </c>
      <c r="E37" t="s">
        <v>63</v>
      </c>
      <c r="F37">
        <v>2030</v>
      </c>
      <c r="H37" s="15">
        <v>5500</v>
      </c>
      <c r="J37" t="s">
        <v>64</v>
      </c>
      <c r="K37" t="s">
        <v>65</v>
      </c>
      <c r="L37" s="20"/>
      <c r="Q37" s="15"/>
      <c r="R37" s="15"/>
      <c r="S37" s="15"/>
      <c r="T37" s="21"/>
      <c r="U37" s="21"/>
      <c r="V37" s="21"/>
      <c r="W37" s="21"/>
      <c r="X37" s="21"/>
      <c r="Y37" s="21"/>
    </row>
    <row r="38" spans="1:112" s="82" customFormat="1" x14ac:dyDescent="0.25">
      <c r="A38" s="34" t="s">
        <v>122</v>
      </c>
      <c r="B38" s="34" t="s">
        <v>60</v>
      </c>
      <c r="C38" s="34" t="s">
        <v>184</v>
      </c>
      <c r="D38" s="34" t="s">
        <v>123</v>
      </c>
      <c r="E38" s="34" t="s">
        <v>123</v>
      </c>
      <c r="F38" s="34" t="s">
        <v>65</v>
      </c>
      <c r="G38" s="34" t="s">
        <v>186</v>
      </c>
      <c r="H38" s="34">
        <v>2030</v>
      </c>
      <c r="I38" s="34"/>
      <c r="J38" s="34" t="s">
        <v>124</v>
      </c>
      <c r="K38" s="35">
        <v>5500</v>
      </c>
      <c r="L38" s="108" t="b">
        <f>D37=J38</f>
        <v>1</v>
      </c>
      <c r="M38" s="108" t="b">
        <f>E37=G38</f>
        <v>0</v>
      </c>
      <c r="N38" s="108" t="b">
        <f>F37=H38</f>
        <v>1</v>
      </c>
      <c r="O38" s="108" t="b">
        <f>H37=K38</f>
        <v>1</v>
      </c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89">
        <v>0</v>
      </c>
      <c r="BA38" s="89">
        <v>0</v>
      </c>
      <c r="BB38" s="89">
        <v>0</v>
      </c>
      <c r="BC38" s="89">
        <v>0</v>
      </c>
      <c r="BD38" s="89">
        <v>0</v>
      </c>
      <c r="BE38" s="89">
        <v>0</v>
      </c>
      <c r="BF38" s="89">
        <v>0</v>
      </c>
      <c r="BG38" s="89">
        <v>0</v>
      </c>
      <c r="BH38" s="89">
        <v>0</v>
      </c>
      <c r="BI38" s="89">
        <v>0</v>
      </c>
      <c r="BJ38" s="89">
        <v>0</v>
      </c>
      <c r="BK38" s="89">
        <v>0</v>
      </c>
      <c r="BL38" s="89">
        <v>0</v>
      </c>
      <c r="BM38" s="89">
        <v>0</v>
      </c>
      <c r="BN38" s="89">
        <v>0</v>
      </c>
      <c r="BO38" s="89">
        <v>207.9</v>
      </c>
      <c r="BP38" s="89">
        <v>333.3</v>
      </c>
      <c r="BQ38" s="89">
        <v>458.7</v>
      </c>
      <c r="BR38" s="89">
        <v>584.1</v>
      </c>
      <c r="BS38" s="89">
        <v>709.5</v>
      </c>
      <c r="BT38" s="89">
        <v>834.9</v>
      </c>
      <c r="BU38" s="89">
        <v>960.30000000000018</v>
      </c>
      <c r="BV38" s="89">
        <v>1085.7</v>
      </c>
      <c r="BW38" s="89">
        <v>1211.1000000000001</v>
      </c>
      <c r="BX38" s="89">
        <v>1336.5</v>
      </c>
      <c r="BY38" s="89">
        <v>1461.9</v>
      </c>
      <c r="BZ38" s="89">
        <v>1587.3000000000002</v>
      </c>
      <c r="CA38" s="89">
        <v>1712.7</v>
      </c>
      <c r="CB38" s="89">
        <v>1838.1000000000004</v>
      </c>
      <c r="CC38" s="89">
        <v>1963.5000000000002</v>
      </c>
      <c r="CD38" s="89">
        <v>2088.9</v>
      </c>
      <c r="CE38" s="89">
        <v>2214.3000000000002</v>
      </c>
      <c r="CF38" s="89">
        <v>2339.6999999999998</v>
      </c>
      <c r="CG38" s="89">
        <v>2465.1000000000004</v>
      </c>
      <c r="CH38" s="89">
        <v>2590.5</v>
      </c>
      <c r="CI38" s="89">
        <v>2715.9</v>
      </c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34"/>
      <c r="DB38" s="34"/>
      <c r="DC38" s="34"/>
      <c r="DD38" s="34"/>
      <c r="DE38" s="34"/>
      <c r="DF38" s="34"/>
      <c r="DG38" s="34"/>
      <c r="DH38" s="34"/>
    </row>
    <row r="39" spans="1:112" x14ac:dyDescent="0.25">
      <c r="A39" t="s">
        <v>112</v>
      </c>
      <c r="B39" t="s">
        <v>60</v>
      </c>
      <c r="C39" t="s">
        <v>113</v>
      </c>
      <c r="D39" t="s">
        <v>102</v>
      </c>
      <c r="E39" t="s">
        <v>63</v>
      </c>
      <c r="F39">
        <v>2018</v>
      </c>
      <c r="H39" s="15">
        <v>250</v>
      </c>
      <c r="J39" t="s">
        <v>64</v>
      </c>
      <c r="K39" t="s">
        <v>65</v>
      </c>
      <c r="L39" s="20"/>
      <c r="Q39" s="15"/>
      <c r="R39" s="15"/>
      <c r="S39" s="15"/>
      <c r="T39" s="21"/>
      <c r="U39" s="21"/>
      <c r="V39" s="21"/>
      <c r="W39" s="21"/>
      <c r="X39" s="21"/>
      <c r="Y39" s="21"/>
      <c r="Z39" s="15"/>
    </row>
    <row r="40" spans="1:112" s="82" customFormat="1" x14ac:dyDescent="0.25">
      <c r="A40" s="34" t="s">
        <v>112</v>
      </c>
      <c r="B40" s="34" t="s">
        <v>60</v>
      </c>
      <c r="C40" s="34" t="s">
        <v>184</v>
      </c>
      <c r="D40" s="34" t="s">
        <v>89</v>
      </c>
      <c r="E40" s="34" t="s">
        <v>197</v>
      </c>
      <c r="F40" s="34" t="s">
        <v>65</v>
      </c>
      <c r="G40" s="34" t="s">
        <v>186</v>
      </c>
      <c r="H40" s="34">
        <v>2018</v>
      </c>
      <c r="I40" s="34"/>
      <c r="J40" s="34" t="s">
        <v>102</v>
      </c>
      <c r="K40" s="35">
        <v>250</v>
      </c>
      <c r="L40" s="108" t="b">
        <f>D39=J40</f>
        <v>1</v>
      </c>
      <c r="M40" s="108" t="b">
        <f>E39=G40</f>
        <v>0</v>
      </c>
      <c r="N40" s="108" t="b">
        <f>F39=H40</f>
        <v>1</v>
      </c>
      <c r="O40" s="108" t="b">
        <f>H39=K40</f>
        <v>1</v>
      </c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89">
        <v>0</v>
      </c>
      <c r="BA40" s="89">
        <v>0</v>
      </c>
      <c r="BB40" s="89">
        <v>0</v>
      </c>
      <c r="BC40" s="89">
        <v>132.20000000000002</v>
      </c>
      <c r="BD40" s="89">
        <v>146.46150324002087</v>
      </c>
      <c r="BE40" s="89">
        <v>154.80394783934636</v>
      </c>
      <c r="BF40" s="89">
        <v>160.72300648004176</v>
      </c>
      <c r="BG40" s="89">
        <v>165.31418504833161</v>
      </c>
      <c r="BH40" s="89">
        <v>169.06545107936725</v>
      </c>
      <c r="BI40" s="89">
        <v>172.23710131681307</v>
      </c>
      <c r="BJ40" s="89">
        <v>174.98450972006262</v>
      </c>
      <c r="BK40" s="89">
        <v>177.40789567869271</v>
      </c>
      <c r="BL40" s="89">
        <v>179.5756882883525</v>
      </c>
      <c r="BM40" s="89">
        <v>181.53669523782648</v>
      </c>
      <c r="BN40" s="89">
        <v>183.32695431938811</v>
      </c>
      <c r="BO40" s="89">
        <v>184.97383302977113</v>
      </c>
      <c r="BP40" s="89">
        <v>186.49860455683395</v>
      </c>
      <c r="BQ40" s="89">
        <v>187.91813288767798</v>
      </c>
      <c r="BR40" s="89">
        <v>189.2460129600835</v>
      </c>
      <c r="BS40" s="89">
        <v>190.49336455395667</v>
      </c>
      <c r="BT40" s="89">
        <v>191.6693989187136</v>
      </c>
      <c r="BU40" s="89">
        <v>192.78183199634952</v>
      </c>
      <c r="BV40" s="89">
        <v>193.83719152837335</v>
      </c>
      <c r="BW40" s="89">
        <v>194.84104915615944</v>
      </c>
      <c r="BX40" s="89">
        <v>195.79819847784736</v>
      </c>
      <c r="BY40" s="89">
        <v>196.71279349274226</v>
      </c>
      <c r="BZ40" s="89">
        <v>197.58845755940899</v>
      </c>
      <c r="CA40" s="89">
        <v>198.42837009666323</v>
      </c>
      <c r="CB40" s="89">
        <v>199.23533626979201</v>
      </c>
      <c r="CC40" s="89">
        <v>200.01184351803909</v>
      </c>
      <c r="CD40" s="89">
        <v>200.76010779685481</v>
      </c>
      <c r="CE40" s="89">
        <v>201.48211170197172</v>
      </c>
      <c r="CF40" s="89">
        <v>202.17963612769884</v>
      </c>
      <c r="CG40" s="89">
        <v>202.85428673228191</v>
      </c>
      <c r="CH40" s="89">
        <v>203.50751620010439</v>
      </c>
      <c r="CI40" s="89">
        <v>204.14064307717283</v>
      </c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34"/>
      <c r="DB40" s="34"/>
      <c r="DC40" s="34"/>
      <c r="DD40" s="34"/>
      <c r="DE40" s="34"/>
      <c r="DF40" s="34"/>
      <c r="DG40" s="34"/>
      <c r="DH40" s="34"/>
    </row>
    <row r="41" spans="1:112" x14ac:dyDescent="0.25">
      <c r="A41" t="s">
        <v>119</v>
      </c>
      <c r="B41" t="s">
        <v>60</v>
      </c>
      <c r="C41" t="s">
        <v>120</v>
      </c>
      <c r="D41" t="s">
        <v>121</v>
      </c>
      <c r="E41" t="s">
        <v>63</v>
      </c>
      <c r="F41">
        <v>2017</v>
      </c>
      <c r="H41" s="15">
        <v>250</v>
      </c>
      <c r="J41" t="s">
        <v>64</v>
      </c>
      <c r="K41" t="s">
        <v>65</v>
      </c>
      <c r="L41" s="20" t="s">
        <v>149</v>
      </c>
      <c r="Q41" s="15"/>
      <c r="R41" s="15"/>
      <c r="S41" s="15"/>
      <c r="T41" s="21"/>
      <c r="U41" s="21"/>
      <c r="V41" s="21"/>
      <c r="W41" s="21"/>
      <c r="X41" s="21"/>
      <c r="Y41" s="21"/>
    </row>
    <row r="42" spans="1:112" s="82" customFormat="1" x14ac:dyDescent="0.25">
      <c r="A42" s="34" t="s">
        <v>119</v>
      </c>
      <c r="B42" s="34" t="s">
        <v>60</v>
      </c>
      <c r="C42" s="34" t="s">
        <v>184</v>
      </c>
      <c r="D42" s="34" t="s">
        <v>79</v>
      </c>
      <c r="E42" s="34" t="s">
        <v>185</v>
      </c>
      <c r="F42" s="34" t="s">
        <v>65</v>
      </c>
      <c r="G42" s="34" t="s">
        <v>186</v>
      </c>
      <c r="H42" s="34">
        <v>2017</v>
      </c>
      <c r="I42" s="34"/>
      <c r="J42" s="34" t="s">
        <v>121</v>
      </c>
      <c r="K42" s="35">
        <v>250</v>
      </c>
      <c r="L42" s="108" t="b">
        <f>D41=J42</f>
        <v>1</v>
      </c>
      <c r="M42" s="108" t="b">
        <f>E41=G42</f>
        <v>0</v>
      </c>
      <c r="N42" s="108" t="b">
        <f>F41=H42</f>
        <v>1</v>
      </c>
      <c r="O42" s="108" t="b">
        <f>H41=K42</f>
        <v>1</v>
      </c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89">
        <v>0</v>
      </c>
      <c r="BA42" s="89">
        <v>0</v>
      </c>
      <c r="BB42" s="89">
        <v>132.20000000000002</v>
      </c>
      <c r="BC42" s="89">
        <v>146.46150324002087</v>
      </c>
      <c r="BD42" s="89">
        <v>154.80394783934636</v>
      </c>
      <c r="BE42" s="89">
        <v>160.72300648004176</v>
      </c>
      <c r="BF42" s="89">
        <v>165.31418504833161</v>
      </c>
      <c r="BG42" s="89">
        <v>169.06545107936725</v>
      </c>
      <c r="BH42" s="89">
        <v>172.23710131681307</v>
      </c>
      <c r="BI42" s="89">
        <v>174.98450972006262</v>
      </c>
      <c r="BJ42" s="89">
        <v>177.40789567869271</v>
      </c>
      <c r="BK42" s="89">
        <v>179.5756882883525</v>
      </c>
      <c r="BL42" s="89">
        <v>181.53669523782648</v>
      </c>
      <c r="BM42" s="89">
        <v>183.32695431938811</v>
      </c>
      <c r="BN42" s="89">
        <v>184.97383302977113</v>
      </c>
      <c r="BO42" s="89">
        <v>186.49860455683395</v>
      </c>
      <c r="BP42" s="89">
        <v>187.91813288767798</v>
      </c>
      <c r="BQ42" s="89">
        <v>189.2460129600835</v>
      </c>
      <c r="BR42" s="89">
        <v>190.49336455395667</v>
      </c>
      <c r="BS42" s="89">
        <v>191.6693989187136</v>
      </c>
      <c r="BT42" s="89">
        <v>192.78183199634952</v>
      </c>
      <c r="BU42" s="89">
        <v>193.83719152837335</v>
      </c>
      <c r="BV42" s="89">
        <v>194.84104915615944</v>
      </c>
      <c r="BW42" s="89">
        <v>195.79819847784736</v>
      </c>
      <c r="BX42" s="89">
        <v>196.71279349274226</v>
      </c>
      <c r="BY42" s="89">
        <v>197.58845755940899</v>
      </c>
      <c r="BZ42" s="89">
        <v>198.42837009666323</v>
      </c>
      <c r="CA42" s="89">
        <v>199.23533626979201</v>
      </c>
      <c r="CB42" s="89">
        <v>200.01184351803909</v>
      </c>
      <c r="CC42" s="89">
        <v>200.76010779685481</v>
      </c>
      <c r="CD42" s="89">
        <v>201.48211170197172</v>
      </c>
      <c r="CE42" s="89">
        <v>202.17963612769884</v>
      </c>
      <c r="CF42" s="89">
        <v>202.85428673228191</v>
      </c>
      <c r="CG42" s="89">
        <v>203.50751620010439</v>
      </c>
      <c r="CH42" s="89">
        <v>204.14064307717283</v>
      </c>
      <c r="CI42" s="89">
        <v>204.75486779397752</v>
      </c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34"/>
      <c r="DB42" s="34"/>
      <c r="DC42" s="34"/>
      <c r="DD42" s="34"/>
      <c r="DE42" s="34"/>
      <c r="DF42" s="34"/>
      <c r="DG42" s="34"/>
      <c r="DH42" s="34"/>
    </row>
    <row r="43" spans="1:112" s="69" customFormat="1" x14ac:dyDescent="0.25">
      <c r="A43" s="40" t="s">
        <v>117</v>
      </c>
      <c r="B43" s="40" t="s">
        <v>60</v>
      </c>
      <c r="C43" s="40" t="s">
        <v>118</v>
      </c>
      <c r="D43" s="40" t="s">
        <v>102</v>
      </c>
      <c r="E43" s="40" t="s">
        <v>63</v>
      </c>
      <c r="F43" s="40">
        <v>2015</v>
      </c>
      <c r="G43" s="40"/>
      <c r="H43" s="42">
        <v>1000</v>
      </c>
      <c r="I43" s="40"/>
      <c r="J43" s="40" t="s">
        <v>64</v>
      </c>
      <c r="K43" s="40" t="s">
        <v>65</v>
      </c>
      <c r="L43" s="41"/>
      <c r="M43" s="40"/>
      <c r="N43" s="40"/>
      <c r="O43" s="40"/>
      <c r="P43" s="40"/>
      <c r="Q43" s="42"/>
      <c r="R43" s="42"/>
      <c r="S43" s="42"/>
      <c r="T43" s="43"/>
      <c r="U43" s="43"/>
      <c r="V43" s="43"/>
      <c r="W43" s="43"/>
      <c r="X43" s="43"/>
      <c r="Y43" s="43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</row>
    <row r="44" spans="1:112" s="34" customFormat="1" x14ac:dyDescent="0.25">
      <c r="A44" s="34" t="s">
        <v>117</v>
      </c>
      <c r="B44" s="34" t="s">
        <v>60</v>
      </c>
      <c r="C44" s="34" t="s">
        <v>184</v>
      </c>
      <c r="D44" s="34" t="s">
        <v>118</v>
      </c>
      <c r="E44" s="34" t="s">
        <v>118</v>
      </c>
      <c r="F44" s="34" t="s">
        <v>65</v>
      </c>
      <c r="G44" s="34" t="s">
        <v>186</v>
      </c>
      <c r="H44" s="106">
        <v>2015</v>
      </c>
      <c r="J44" s="34" t="s">
        <v>102</v>
      </c>
      <c r="K44" s="35">
        <v>1000</v>
      </c>
      <c r="L44" s="108" t="b">
        <f>D43=J44</f>
        <v>1</v>
      </c>
      <c r="M44" s="108" t="b">
        <f>E43=G44</f>
        <v>0</v>
      </c>
      <c r="N44" s="108" t="b">
        <f>F43=H44</f>
        <v>1</v>
      </c>
      <c r="O44" s="108" t="b">
        <f>H43=K44</f>
        <v>1</v>
      </c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89">
        <v>528.80000000000007</v>
      </c>
      <c r="BA44" s="89">
        <v>585.8460129600835</v>
      </c>
      <c r="BB44" s="89">
        <v>619.21579135738546</v>
      </c>
      <c r="BC44" s="89">
        <v>642.89202592016704</v>
      </c>
      <c r="BD44" s="89">
        <v>661.25674019332644</v>
      </c>
      <c r="BE44" s="89">
        <v>676.261804317469</v>
      </c>
      <c r="BF44" s="89">
        <v>688.94840526725227</v>
      </c>
      <c r="BG44" s="89">
        <v>699.93803888025047</v>
      </c>
      <c r="BH44" s="89">
        <v>709.63158271477084</v>
      </c>
      <c r="BI44" s="89">
        <v>718.30275315340998</v>
      </c>
      <c r="BJ44" s="89">
        <v>726.14678095130591</v>
      </c>
      <c r="BK44" s="89">
        <v>733.30781727755243</v>
      </c>
      <c r="BL44" s="89">
        <v>739.89533211908451</v>
      </c>
      <c r="BM44" s="89">
        <v>745.99441822733581</v>
      </c>
      <c r="BN44" s="89">
        <v>751.67253155071194</v>
      </c>
      <c r="BO44" s="89">
        <v>756.98405184033402</v>
      </c>
      <c r="BP44" s="89">
        <v>761.97345821582667</v>
      </c>
      <c r="BQ44" s="89">
        <v>766.67759567485439</v>
      </c>
      <c r="BR44" s="89">
        <v>771.1273279853981</v>
      </c>
      <c r="BS44" s="89">
        <v>775.34876611349341</v>
      </c>
      <c r="BT44" s="89">
        <v>779.36419662463777</v>
      </c>
      <c r="BU44" s="89">
        <v>783.19279391138946</v>
      </c>
      <c r="BV44" s="89">
        <v>786.85117397096906</v>
      </c>
      <c r="BW44" s="89">
        <v>790.35383023763598</v>
      </c>
      <c r="BX44" s="89">
        <v>793.71348038665292</v>
      </c>
      <c r="BY44" s="89">
        <v>796.94134507916806</v>
      </c>
      <c r="BZ44" s="89">
        <v>800.04737407215634</v>
      </c>
      <c r="CA44" s="89">
        <v>803.04043118741924</v>
      </c>
      <c r="CB44" s="89">
        <v>805.92844680788687</v>
      </c>
      <c r="CC44" s="89">
        <v>808.71854451079537</v>
      </c>
      <c r="CD44" s="89">
        <v>811.41714692912763</v>
      </c>
      <c r="CE44" s="89">
        <v>814.03006480041756</v>
      </c>
      <c r="CF44" s="89">
        <v>816.5625723086913</v>
      </c>
      <c r="CG44" s="89">
        <v>819.0194711759101</v>
      </c>
      <c r="CH44" s="89">
        <v>821.40514546057875</v>
      </c>
      <c r="CI44" s="89">
        <v>823.72360863493793</v>
      </c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</row>
    <row r="45" spans="1:112" s="69" customFormat="1" x14ac:dyDescent="0.25">
      <c r="A45" s="40" t="s">
        <v>95</v>
      </c>
      <c r="B45" s="40" t="s">
        <v>60</v>
      </c>
      <c r="C45" s="41" t="s">
        <v>142</v>
      </c>
      <c r="D45" s="40" t="s">
        <v>92</v>
      </c>
      <c r="E45" s="40" t="s">
        <v>70</v>
      </c>
      <c r="F45" s="40">
        <v>2015</v>
      </c>
      <c r="G45" s="41" t="s">
        <v>136</v>
      </c>
      <c r="H45" s="42">
        <v>50</v>
      </c>
      <c r="I45" s="40"/>
      <c r="J45" s="40" t="s">
        <v>64</v>
      </c>
      <c r="K45" s="40" t="s">
        <v>65</v>
      </c>
      <c r="L45" s="41" t="s">
        <v>143</v>
      </c>
      <c r="M45" s="40"/>
      <c r="N45" s="54">
        <f>100805+915064+1645018+25839</f>
        <v>2686726</v>
      </c>
      <c r="O45" s="40"/>
      <c r="P45" s="40"/>
      <c r="Q45" s="42"/>
      <c r="R45" s="42"/>
      <c r="S45" s="42"/>
      <c r="T45" s="43">
        <v>25</v>
      </c>
      <c r="U45" s="43">
        <v>50</v>
      </c>
      <c r="V45" s="43">
        <v>50</v>
      </c>
      <c r="W45" s="43">
        <v>50</v>
      </c>
      <c r="X45" s="43">
        <v>50</v>
      </c>
      <c r="Y45" s="43">
        <v>50</v>
      </c>
      <c r="Z45" s="42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</row>
    <row r="46" spans="1:112" s="34" customFormat="1" x14ac:dyDescent="0.25">
      <c r="A46" s="34" t="s">
        <v>95</v>
      </c>
      <c r="B46" s="34" t="s">
        <v>60</v>
      </c>
      <c r="C46" s="34" t="s">
        <v>184</v>
      </c>
      <c r="D46" s="34" t="s">
        <v>96</v>
      </c>
      <c r="E46" s="34" t="s">
        <v>96</v>
      </c>
      <c r="F46" s="34" t="s">
        <v>65</v>
      </c>
      <c r="G46" s="34" t="s">
        <v>70</v>
      </c>
      <c r="H46" s="34">
        <v>2015</v>
      </c>
      <c r="I46" s="34">
        <v>2040</v>
      </c>
      <c r="J46" s="34" t="s">
        <v>92</v>
      </c>
      <c r="K46" s="35">
        <v>50</v>
      </c>
      <c r="L46" s="108" t="b">
        <f>D45=J46</f>
        <v>1</v>
      </c>
      <c r="M46" s="108" t="b">
        <f>E45=G46</f>
        <v>1</v>
      </c>
      <c r="N46" s="108" t="b">
        <f>F45=H46</f>
        <v>1</v>
      </c>
      <c r="O46" s="108" t="b">
        <f>H45=K46</f>
        <v>1</v>
      </c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90"/>
      <c r="BA46" s="90"/>
      <c r="BB46" s="89">
        <v>30.960789567869273</v>
      </c>
      <c r="BC46" s="89">
        <v>32.144601296008354</v>
      </c>
      <c r="BD46" s="89">
        <v>33.062837009666325</v>
      </c>
      <c r="BE46" s="89">
        <v>33.813090215873451</v>
      </c>
      <c r="BF46" s="89">
        <v>34.447420263362616</v>
      </c>
      <c r="BG46" s="89">
        <v>34.996901944012528</v>
      </c>
      <c r="BH46" s="89">
        <v>35.481579135738542</v>
      </c>
      <c r="BI46" s="89">
        <v>35.915137657670499</v>
      </c>
      <c r="BJ46" s="89">
        <v>36.307339047565293</v>
      </c>
      <c r="BK46" s="89">
        <v>36.665390863877626</v>
      </c>
      <c r="BL46" s="89">
        <v>36.994766605954226</v>
      </c>
      <c r="BM46" s="89">
        <v>37.299720911366791</v>
      </c>
      <c r="BN46" s="89">
        <v>37.583626577535597</v>
      </c>
      <c r="BO46" s="89">
        <v>37.849202592016702</v>
      </c>
      <c r="BP46" s="89">
        <v>38.098672910791329</v>
      </c>
      <c r="BQ46" s="89">
        <v>38.333879783742717</v>
      </c>
      <c r="BR46" s="89">
        <v>38.556366399269905</v>
      </c>
      <c r="BS46" s="89">
        <v>38.767438305674673</v>
      </c>
      <c r="BT46" s="89">
        <v>38.968209831231889</v>
      </c>
      <c r="BU46" s="89">
        <v>39.159639695569467</v>
      </c>
      <c r="BV46" s="89">
        <v>39.342558698548451</v>
      </c>
      <c r="BW46" s="89">
        <v>39.5176915118818</v>
      </c>
      <c r="BX46" s="89">
        <v>39.685674019332644</v>
      </c>
      <c r="BY46" s="89">
        <v>39.8470672539584</v>
      </c>
      <c r="BZ46" s="89">
        <v>40.002368703607814</v>
      </c>
      <c r="CA46" s="89">
        <v>40.152021559370965</v>
      </c>
      <c r="CB46" s="89">
        <v>40.296422340394344</v>
      </c>
      <c r="CC46" s="89">
        <v>40.435927225539771</v>
      </c>
      <c r="CD46" s="89">
        <v>40.570857346456378</v>
      </c>
      <c r="CE46" s="89">
        <v>40.701503240020877</v>
      </c>
      <c r="CF46" s="89">
        <v>40.828128615434565</v>
      </c>
      <c r="CG46" s="89">
        <v>40.950973558795503</v>
      </c>
      <c r="CH46" s="89">
        <v>41.070257273028936</v>
      </c>
      <c r="CI46" s="89">
        <v>41.186180431746891</v>
      </c>
      <c r="CJ46" s="86"/>
      <c r="CK46" s="86"/>
      <c r="CL46" s="90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</row>
    <row r="47" spans="1:112" s="69" customFormat="1" x14ac:dyDescent="0.25">
      <c r="A47" s="40" t="s">
        <v>71</v>
      </c>
      <c r="B47" s="40" t="s">
        <v>60</v>
      </c>
      <c r="C47" s="41" t="s">
        <v>135</v>
      </c>
      <c r="D47" s="41" t="s">
        <v>92</v>
      </c>
      <c r="E47" s="40" t="s">
        <v>70</v>
      </c>
      <c r="F47" s="41">
        <v>2015</v>
      </c>
      <c r="G47" s="41" t="s">
        <v>136</v>
      </c>
      <c r="H47" s="42">
        <v>9300</v>
      </c>
      <c r="I47" s="40"/>
      <c r="J47" s="40" t="s">
        <v>64</v>
      </c>
      <c r="K47" s="40" t="s">
        <v>65</v>
      </c>
      <c r="L47" s="41" t="s">
        <v>137</v>
      </c>
      <c r="M47" s="40"/>
      <c r="N47" s="54">
        <f>101500000*1.01*1.01*1.02*1.02*1.02</f>
        <v>109877635.50120001</v>
      </c>
      <c r="O47" s="54">
        <f>(7900000*1.01*1.01*1.02*1.02*1.02)/9300</f>
        <v>919.57552885161294</v>
      </c>
      <c r="P47" s="55" t="s">
        <v>138</v>
      </c>
      <c r="Q47" s="42"/>
      <c r="R47" s="42"/>
      <c r="S47" s="42"/>
      <c r="T47" s="42"/>
      <c r="U47" s="43"/>
      <c r="V47" s="43"/>
      <c r="W47" s="43"/>
      <c r="X47" s="43"/>
      <c r="Y47" s="43"/>
      <c r="Z47" s="42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</row>
    <row r="48" spans="1:112" s="34" customFormat="1" x14ac:dyDescent="0.25">
      <c r="A48" s="34" t="s">
        <v>71</v>
      </c>
      <c r="B48" s="34" t="s">
        <v>60</v>
      </c>
      <c r="C48" s="34" t="s">
        <v>184</v>
      </c>
      <c r="D48" s="34" t="s">
        <v>74</v>
      </c>
      <c r="E48" s="34" t="s">
        <v>135</v>
      </c>
      <c r="F48" s="34" t="s">
        <v>65</v>
      </c>
      <c r="G48" s="34" t="s">
        <v>70</v>
      </c>
      <c r="H48" s="34">
        <v>2015</v>
      </c>
      <c r="I48" s="34">
        <v>2040</v>
      </c>
      <c r="J48" s="34" t="s">
        <v>92</v>
      </c>
      <c r="K48" s="35">
        <v>9300</v>
      </c>
      <c r="L48" s="108" t="b">
        <f>D47=J48</f>
        <v>1</v>
      </c>
      <c r="M48" s="108" t="b">
        <f>E47=G48</f>
        <v>1</v>
      </c>
      <c r="N48" s="108" t="b">
        <f>F47=H48</f>
        <v>1</v>
      </c>
      <c r="O48" s="108" t="b">
        <f>H47=K48</f>
        <v>1</v>
      </c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90"/>
      <c r="BA48" s="90"/>
      <c r="BB48" s="89">
        <v>775.62</v>
      </c>
      <c r="BC48" s="89">
        <v>987.66000000000008</v>
      </c>
      <c r="BD48" s="89">
        <v>1199.7</v>
      </c>
      <c r="BE48" s="89">
        <v>1411.74</v>
      </c>
      <c r="BF48" s="89">
        <v>1623.7800000000002</v>
      </c>
      <c r="BG48" s="89">
        <v>1835.8200000000002</v>
      </c>
      <c r="BH48" s="89">
        <v>2047.8600000000001</v>
      </c>
      <c r="BI48" s="89">
        <v>2259.9</v>
      </c>
      <c r="BJ48" s="89">
        <v>2471.9400000000005</v>
      </c>
      <c r="BK48" s="89">
        <v>2683.98</v>
      </c>
      <c r="BL48" s="89">
        <v>2896.02</v>
      </c>
      <c r="BM48" s="89">
        <v>3108.0600000000004</v>
      </c>
      <c r="BN48" s="89">
        <v>3320.1000000000004</v>
      </c>
      <c r="BO48" s="89">
        <v>3532.1400000000003</v>
      </c>
      <c r="BP48" s="89">
        <v>3744.1800000000003</v>
      </c>
      <c r="BQ48" s="89">
        <v>3956.22</v>
      </c>
      <c r="BR48" s="89">
        <v>4168.26</v>
      </c>
      <c r="BS48" s="89">
        <v>4380.3</v>
      </c>
      <c r="BT48" s="89">
        <v>4592.34</v>
      </c>
      <c r="BU48" s="89">
        <v>4804.38</v>
      </c>
      <c r="BV48" s="89">
        <v>5016.42</v>
      </c>
      <c r="BW48" s="89">
        <v>5228.46</v>
      </c>
      <c r="BX48" s="89">
        <v>5440.5000000000009</v>
      </c>
      <c r="BY48" s="89">
        <v>5652.54</v>
      </c>
      <c r="BZ48" s="89">
        <v>5864.5800000000008</v>
      </c>
      <c r="CA48" s="89">
        <v>6076.6200000000008</v>
      </c>
      <c r="CB48" s="89">
        <v>6288.66</v>
      </c>
      <c r="CC48" s="89">
        <v>6500.7000000000007</v>
      </c>
      <c r="CD48" s="89">
        <v>6712.74</v>
      </c>
      <c r="CE48" s="89">
        <v>6924.7800000000007</v>
      </c>
      <c r="CF48" s="89">
        <v>7136.8200000000006</v>
      </c>
      <c r="CG48" s="89">
        <v>7348.86</v>
      </c>
      <c r="CH48" s="89">
        <v>7560.9000000000005</v>
      </c>
      <c r="CI48" s="89">
        <v>7772.94</v>
      </c>
      <c r="CJ48" s="86"/>
      <c r="CK48" s="86"/>
      <c r="CL48" s="90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</row>
    <row r="49" spans="1:112" s="69" customFormat="1" x14ac:dyDescent="0.25">
      <c r="A49" s="40" t="s">
        <v>80</v>
      </c>
      <c r="B49" s="40" t="s">
        <v>60</v>
      </c>
      <c r="C49" s="40" t="s">
        <v>81</v>
      </c>
      <c r="D49" s="40" t="s">
        <v>62</v>
      </c>
      <c r="E49" s="40" t="s">
        <v>70</v>
      </c>
      <c r="F49" s="40">
        <v>2009</v>
      </c>
      <c r="G49" s="40">
        <v>2029</v>
      </c>
      <c r="H49" s="43">
        <v>550</v>
      </c>
      <c r="I49" s="40"/>
      <c r="J49" s="40" t="s">
        <v>64</v>
      </c>
      <c r="K49" s="40" t="s">
        <v>65</v>
      </c>
      <c r="L49" s="41"/>
      <c r="M49" s="40"/>
      <c r="N49" s="40"/>
      <c r="O49" s="40"/>
      <c r="P49" s="40"/>
      <c r="Q49" s="42">
        <v>268.10000038146973</v>
      </c>
      <c r="R49" s="42">
        <v>241.70000302791595</v>
      </c>
      <c r="S49" s="42">
        <v>264.06192350387573</v>
      </c>
      <c r="T49" s="43">
        <v>550</v>
      </c>
      <c r="U49" s="43">
        <v>550</v>
      </c>
      <c r="V49" s="43">
        <v>550</v>
      </c>
      <c r="W49" s="43">
        <v>550</v>
      </c>
      <c r="X49" s="43">
        <v>550</v>
      </c>
      <c r="Y49" s="43">
        <v>550</v>
      </c>
      <c r="Z49" s="43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</row>
    <row r="50" spans="1:112" s="34" customFormat="1" x14ac:dyDescent="0.25">
      <c r="A50" s="34" t="s">
        <v>80</v>
      </c>
      <c r="B50" s="34" t="s">
        <v>60</v>
      </c>
      <c r="C50" s="34" t="s">
        <v>184</v>
      </c>
      <c r="D50" s="34" t="s">
        <v>79</v>
      </c>
      <c r="E50" s="34" t="s">
        <v>192</v>
      </c>
      <c r="F50" s="34" t="s">
        <v>65</v>
      </c>
      <c r="G50" s="34" t="s">
        <v>70</v>
      </c>
      <c r="H50" s="34">
        <v>2009</v>
      </c>
      <c r="I50" s="34">
        <v>2029</v>
      </c>
      <c r="J50" s="34" t="s">
        <v>62</v>
      </c>
      <c r="K50" s="35">
        <v>550</v>
      </c>
      <c r="L50" s="108" t="b">
        <f>D49=J50</f>
        <v>1</v>
      </c>
      <c r="M50" s="108" t="b">
        <f>E49=G50</f>
        <v>1</v>
      </c>
      <c r="N50" s="108" t="b">
        <f>F49=H50</f>
        <v>1</v>
      </c>
      <c r="O50" s="108" t="b">
        <f>H49=K50</f>
        <v>1</v>
      </c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>
        <v>16.246556222438812</v>
      </c>
      <c r="AV50" s="35">
        <v>198.23461699485779</v>
      </c>
      <c r="AW50" s="35">
        <v>268.10000038146973</v>
      </c>
      <c r="AX50" s="35">
        <v>241.70000302791595</v>
      </c>
      <c r="AY50" s="35">
        <v>264.06192350387573</v>
      </c>
      <c r="AZ50" s="92">
        <v>142.720966183733</v>
      </c>
      <c r="BA50" s="92">
        <v>156.01110250621664</v>
      </c>
      <c r="BB50" s="89">
        <v>163.29942072556244</v>
      </c>
      <c r="BC50" s="89">
        <v>170.58773894490824</v>
      </c>
      <c r="BD50" s="89">
        <v>177.87605716425404</v>
      </c>
      <c r="BE50" s="89">
        <v>185.16437538359983</v>
      </c>
      <c r="BF50" s="89">
        <v>192.45269360294563</v>
      </c>
      <c r="BG50" s="89">
        <v>199.74101182229143</v>
      </c>
      <c r="BH50" s="89">
        <v>207.02933004163722</v>
      </c>
      <c r="BI50" s="89">
        <v>214.31764826098302</v>
      </c>
      <c r="BJ50" s="89">
        <v>221.60596648032882</v>
      </c>
      <c r="BK50" s="89">
        <v>228.89428469967461</v>
      </c>
      <c r="BL50" s="89">
        <v>236.18260291902041</v>
      </c>
      <c r="BM50" s="89">
        <v>243.47092113836621</v>
      </c>
      <c r="BN50" s="89">
        <v>250.759239357712</v>
      </c>
      <c r="BO50" s="89">
        <v>258.04755757705777</v>
      </c>
      <c r="BP50" s="89">
        <v>265.33587579640357</v>
      </c>
      <c r="BQ50" s="89">
        <v>272.62419401574937</v>
      </c>
      <c r="BR50" s="89">
        <v>279.91251223509516</v>
      </c>
      <c r="BS50" s="89">
        <v>287.20083045444096</v>
      </c>
      <c r="BT50" s="89">
        <v>294.48914867378676</v>
      </c>
      <c r="BU50" s="89">
        <v>301.77746689313256</v>
      </c>
      <c r="BV50" s="89">
        <v>309.06578511247835</v>
      </c>
      <c r="BW50" s="89">
        <v>316.35410333182415</v>
      </c>
      <c r="BX50" s="89">
        <v>323.64242155116995</v>
      </c>
      <c r="BY50" s="89">
        <v>330.93073977051574</v>
      </c>
      <c r="BZ50" s="89">
        <v>338.21905798986154</v>
      </c>
      <c r="CA50" s="89">
        <v>345.50737620920734</v>
      </c>
      <c r="CB50" s="89">
        <v>352.79569442855313</v>
      </c>
      <c r="CC50" s="89">
        <v>360.08401264789893</v>
      </c>
      <c r="CD50" s="89">
        <v>367.37233086724473</v>
      </c>
      <c r="CE50" s="89">
        <v>374.66064908659052</v>
      </c>
      <c r="CF50" s="89">
        <v>381.94896730593632</v>
      </c>
      <c r="CG50" s="89">
        <v>389.23728552528212</v>
      </c>
      <c r="CH50" s="89">
        <v>396.52560374462792</v>
      </c>
      <c r="CI50" s="89">
        <v>403.81392196397371</v>
      </c>
      <c r="CJ50" s="86"/>
      <c r="CK50" s="86"/>
      <c r="CL50" s="90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</row>
    <row r="51" spans="1:112" s="69" customFormat="1" x14ac:dyDescent="0.25">
      <c r="A51" s="40" t="s">
        <v>82</v>
      </c>
      <c r="B51" s="40" t="s">
        <v>60</v>
      </c>
      <c r="C51" s="40" t="s">
        <v>83</v>
      </c>
      <c r="D51" s="40" t="s">
        <v>62</v>
      </c>
      <c r="E51" s="40" t="s">
        <v>70</v>
      </c>
      <c r="F51" s="40">
        <v>2009</v>
      </c>
      <c r="G51" s="41">
        <v>2025</v>
      </c>
      <c r="H51" s="42">
        <v>150</v>
      </c>
      <c r="I51" s="40"/>
      <c r="J51" s="40" t="s">
        <v>64</v>
      </c>
      <c r="K51" s="40" t="s">
        <v>65</v>
      </c>
      <c r="L51" s="41"/>
      <c r="M51" s="40"/>
      <c r="N51" s="40"/>
      <c r="O51" s="40"/>
      <c r="P51" s="40"/>
      <c r="Q51" s="42">
        <v>47.500000357627869</v>
      </c>
      <c r="R51" s="42">
        <v>119.29999649524689</v>
      </c>
      <c r="S51" s="42">
        <v>61.559871196746826</v>
      </c>
      <c r="T51" s="43">
        <v>150</v>
      </c>
      <c r="U51" s="43">
        <v>150</v>
      </c>
      <c r="V51" s="43">
        <v>150</v>
      </c>
      <c r="W51" s="43">
        <v>150</v>
      </c>
      <c r="X51" s="43">
        <v>150</v>
      </c>
      <c r="Y51" s="43">
        <v>150</v>
      </c>
      <c r="Z51" s="42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</row>
    <row r="52" spans="1:112" s="34" customFormat="1" x14ac:dyDescent="0.25">
      <c r="A52" s="34" t="s">
        <v>82</v>
      </c>
      <c r="B52" s="34" t="s">
        <v>60</v>
      </c>
      <c r="C52" s="34" t="s">
        <v>184</v>
      </c>
      <c r="D52" s="34" t="s">
        <v>193</v>
      </c>
      <c r="E52" s="34" t="s">
        <v>194</v>
      </c>
      <c r="F52" s="34" t="s">
        <v>65</v>
      </c>
      <c r="G52" s="34" t="s">
        <v>70</v>
      </c>
      <c r="H52" s="34">
        <v>2009</v>
      </c>
      <c r="I52" s="34">
        <v>2034</v>
      </c>
      <c r="J52" s="34" t="s">
        <v>62</v>
      </c>
      <c r="K52" s="35">
        <v>150</v>
      </c>
      <c r="L52" s="108" t="b">
        <f>D51=J52</f>
        <v>1</v>
      </c>
      <c r="M52" s="108" t="b">
        <f>E51=G52</f>
        <v>1</v>
      </c>
      <c r="N52" s="108" t="b">
        <f>F51=H52</f>
        <v>1</v>
      </c>
      <c r="O52" s="108" t="b">
        <f>H51=K52</f>
        <v>1</v>
      </c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>
        <v>26</v>
      </c>
      <c r="AU52" s="35">
        <v>61.500000655651093</v>
      </c>
      <c r="AV52" s="35">
        <v>39.100000359117985</v>
      </c>
      <c r="AW52" s="35">
        <v>47.500000357627869</v>
      </c>
      <c r="AX52" s="35">
        <v>119.29999649524689</v>
      </c>
      <c r="AY52" s="35">
        <v>61.559871196746826</v>
      </c>
      <c r="AZ52" s="92">
        <v>128</v>
      </c>
      <c r="BA52" s="92">
        <v>128</v>
      </c>
      <c r="BB52" s="89">
        <v>139.30833330346891</v>
      </c>
      <c r="BC52" s="89">
        <v>150</v>
      </c>
      <c r="BD52" s="89">
        <v>150</v>
      </c>
      <c r="BE52" s="89">
        <v>150</v>
      </c>
      <c r="BF52" s="89">
        <v>150</v>
      </c>
      <c r="BG52" s="89">
        <v>150</v>
      </c>
      <c r="BH52" s="89">
        <v>150</v>
      </c>
      <c r="BI52" s="89">
        <v>150</v>
      </c>
      <c r="BJ52" s="89">
        <v>150</v>
      </c>
      <c r="BK52" s="89">
        <v>150</v>
      </c>
      <c r="BL52" s="89">
        <v>150</v>
      </c>
      <c r="BM52" s="89">
        <v>150</v>
      </c>
      <c r="BN52" s="89">
        <v>150</v>
      </c>
      <c r="BO52" s="89">
        <v>150</v>
      </c>
      <c r="BP52" s="89">
        <v>150</v>
      </c>
      <c r="BQ52" s="89">
        <v>150</v>
      </c>
      <c r="BR52" s="89">
        <v>150</v>
      </c>
      <c r="BS52" s="89">
        <v>150</v>
      </c>
      <c r="BT52" s="89">
        <v>150</v>
      </c>
      <c r="BU52" s="89">
        <v>150</v>
      </c>
      <c r="BV52" s="89">
        <v>150</v>
      </c>
      <c r="BW52" s="89">
        <v>150</v>
      </c>
      <c r="BX52" s="89">
        <v>150</v>
      </c>
      <c r="BY52" s="89">
        <v>150</v>
      </c>
      <c r="BZ52" s="89">
        <v>150</v>
      </c>
      <c r="CA52" s="89">
        <v>150</v>
      </c>
      <c r="CB52" s="89">
        <v>150</v>
      </c>
      <c r="CC52" s="89">
        <v>150</v>
      </c>
      <c r="CD52" s="89">
        <v>150</v>
      </c>
      <c r="CE52" s="89">
        <v>150</v>
      </c>
      <c r="CF52" s="89">
        <v>150</v>
      </c>
      <c r="CG52" s="89">
        <v>150</v>
      </c>
      <c r="CH52" s="89">
        <v>150</v>
      </c>
      <c r="CI52" s="89">
        <v>150</v>
      </c>
      <c r="CJ52" s="86"/>
      <c r="CK52" s="86"/>
      <c r="CL52" s="90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</row>
    <row r="53" spans="1:112" s="69" customFormat="1" x14ac:dyDescent="0.25">
      <c r="A53" s="40" t="s">
        <v>100</v>
      </c>
      <c r="B53" s="40" t="s">
        <v>60</v>
      </c>
      <c r="C53" s="40" t="s">
        <v>101</v>
      </c>
      <c r="D53" s="40" t="s">
        <v>102</v>
      </c>
      <c r="E53" s="40" t="s">
        <v>63</v>
      </c>
      <c r="F53" s="41">
        <v>2022</v>
      </c>
      <c r="G53" s="40"/>
      <c r="H53" s="42">
        <v>400</v>
      </c>
      <c r="I53" s="40"/>
      <c r="J53" s="40" t="s">
        <v>64</v>
      </c>
      <c r="K53" s="40" t="s">
        <v>65</v>
      </c>
      <c r="L53" s="41" t="s">
        <v>144</v>
      </c>
      <c r="M53" s="40"/>
      <c r="N53" s="54">
        <v>6908032.3754143026</v>
      </c>
      <c r="O53" s="40"/>
      <c r="P53" s="40"/>
      <c r="Q53" s="42"/>
      <c r="R53" s="42"/>
      <c r="S53" s="42"/>
      <c r="T53" s="43"/>
      <c r="U53" s="43"/>
      <c r="V53" s="43">
        <v>400</v>
      </c>
      <c r="W53" s="43">
        <v>400</v>
      </c>
      <c r="X53" s="43">
        <v>400</v>
      </c>
      <c r="Y53" s="43">
        <v>400</v>
      </c>
      <c r="Z53" s="42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</row>
    <row r="54" spans="1:112" s="34" customFormat="1" x14ac:dyDescent="0.25">
      <c r="A54" s="34" t="s">
        <v>100</v>
      </c>
      <c r="B54" s="34" t="s">
        <v>60</v>
      </c>
      <c r="C54" s="34" t="s">
        <v>184</v>
      </c>
      <c r="D54" s="34" t="s">
        <v>101</v>
      </c>
      <c r="E54" s="34" t="s">
        <v>101</v>
      </c>
      <c r="F54" s="34" t="s">
        <v>65</v>
      </c>
      <c r="G54" s="34" t="s">
        <v>186</v>
      </c>
      <c r="H54" s="34">
        <v>2022</v>
      </c>
      <c r="J54" s="34" t="s">
        <v>102</v>
      </c>
      <c r="K54" s="35">
        <v>400</v>
      </c>
      <c r="L54" s="108" t="b">
        <f>D53=J54</f>
        <v>1</v>
      </c>
      <c r="M54" s="108" t="b">
        <f>E53=G54</f>
        <v>0</v>
      </c>
      <c r="N54" s="108" t="b">
        <f>F53=H54</f>
        <v>1</v>
      </c>
      <c r="O54" s="108" t="b">
        <f>H53=K54</f>
        <v>1</v>
      </c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89">
        <v>0</v>
      </c>
      <c r="BA54" s="89">
        <v>0</v>
      </c>
      <c r="BB54" s="89">
        <v>0</v>
      </c>
      <c r="BC54" s="89">
        <v>0</v>
      </c>
      <c r="BD54" s="89">
        <v>0</v>
      </c>
      <c r="BE54" s="89">
        <v>0</v>
      </c>
      <c r="BF54" s="89">
        <v>0</v>
      </c>
      <c r="BG54" s="89">
        <v>211.52</v>
      </c>
      <c r="BH54" s="89">
        <v>234.33840518403341</v>
      </c>
      <c r="BI54" s="89">
        <v>247.68631654295419</v>
      </c>
      <c r="BJ54" s="89">
        <v>257.15681036806683</v>
      </c>
      <c r="BK54" s="89">
        <v>264.5026960773306</v>
      </c>
      <c r="BL54" s="89">
        <v>270.50472172698761</v>
      </c>
      <c r="BM54" s="89">
        <v>275.57936210690093</v>
      </c>
      <c r="BN54" s="89">
        <v>279.97521555210022</v>
      </c>
      <c r="BO54" s="89">
        <v>283.85263308590834</v>
      </c>
      <c r="BP54" s="89">
        <v>287.32110126136399</v>
      </c>
      <c r="BQ54" s="89">
        <v>290.45871238052234</v>
      </c>
      <c r="BR54" s="89">
        <v>293.32312691102101</v>
      </c>
      <c r="BS54" s="89">
        <v>295.95813284763381</v>
      </c>
      <c r="BT54" s="89">
        <v>298.39776729093433</v>
      </c>
      <c r="BU54" s="89">
        <v>300.66901262028478</v>
      </c>
      <c r="BV54" s="89">
        <v>302.79362073613362</v>
      </c>
      <c r="BW54" s="89">
        <v>304.78938328633063</v>
      </c>
      <c r="BX54" s="89">
        <v>306.67103826994173</v>
      </c>
      <c r="BY54" s="89">
        <v>308.45093119415924</v>
      </c>
      <c r="BZ54" s="89">
        <v>310.13950644539739</v>
      </c>
      <c r="CA54" s="89">
        <v>311.74567864985511</v>
      </c>
      <c r="CB54" s="89">
        <v>313.27711756455574</v>
      </c>
      <c r="CC54" s="89">
        <v>314.74046958838761</v>
      </c>
      <c r="CD54" s="89">
        <v>316.1415320950544</v>
      </c>
      <c r="CE54" s="89">
        <v>317.48539215466116</v>
      </c>
      <c r="CF54" s="89">
        <v>318.7765380316672</v>
      </c>
      <c r="CG54" s="89">
        <v>320.01894962886252</v>
      </c>
      <c r="CH54" s="89">
        <v>321.21617247496772</v>
      </c>
      <c r="CI54" s="89">
        <v>322.37137872315475</v>
      </c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</row>
    <row r="57" spans="1:112" s="87" customFormat="1" x14ac:dyDescent="0.25">
      <c r="A57" s="20" t="s">
        <v>215</v>
      </c>
      <c r="B57" s="20" t="s">
        <v>60</v>
      </c>
      <c r="C57" s="20" t="s">
        <v>151</v>
      </c>
      <c r="D57" s="20" t="s">
        <v>99</v>
      </c>
      <c r="E57" s="20" t="s">
        <v>63</v>
      </c>
      <c r="F57" s="20">
        <v>2016</v>
      </c>
      <c r="G57" s="20"/>
      <c r="H57" s="26"/>
      <c r="I57" s="20"/>
      <c r="J57" s="20" t="s">
        <v>64</v>
      </c>
      <c r="K57" s="20" t="s">
        <v>65</v>
      </c>
      <c r="L57" s="20" t="s">
        <v>152</v>
      </c>
      <c r="M57"/>
      <c r="N57"/>
      <c r="O57"/>
      <c r="P57"/>
      <c r="Q57"/>
      <c r="R57"/>
      <c r="S57"/>
      <c r="T57" s="20"/>
      <c r="U57" s="20"/>
      <c r="V57" s="20"/>
      <c r="W57" s="20"/>
      <c r="X57" s="20"/>
      <c r="Y57" s="20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82"/>
      <c r="CI57" s="82"/>
      <c r="CJ57"/>
      <c r="CK57"/>
      <c r="CL57" s="82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</row>
    <row r="58" spans="1:112" s="87" customFormat="1" x14ac:dyDescent="0.25">
      <c r="A58" s="20" t="s">
        <v>216</v>
      </c>
      <c r="B58" s="20" t="s">
        <v>60</v>
      </c>
      <c r="C58" s="20" t="s">
        <v>153</v>
      </c>
      <c r="D58" s="20" t="s">
        <v>154</v>
      </c>
      <c r="E58" s="20" t="s">
        <v>63</v>
      </c>
      <c r="F58" s="20">
        <v>2020</v>
      </c>
      <c r="G58" s="20"/>
      <c r="H58" s="21">
        <v>2350</v>
      </c>
      <c r="I58" s="20"/>
      <c r="J58" s="20" t="s">
        <v>64</v>
      </c>
      <c r="K58" s="20" t="s">
        <v>65</v>
      </c>
      <c r="L58" s="20" t="s">
        <v>155</v>
      </c>
      <c r="M58"/>
      <c r="N58"/>
      <c r="O58"/>
      <c r="P58"/>
      <c r="Q58" s="15"/>
      <c r="R58" s="15"/>
      <c r="S58" s="15"/>
      <c r="T58" s="15"/>
      <c r="U58" s="21">
        <v>2350</v>
      </c>
      <c r="V58" s="21">
        <v>2350</v>
      </c>
      <c r="W58" s="21">
        <v>2350</v>
      </c>
      <c r="X58" s="21">
        <v>2350</v>
      </c>
      <c r="Y58" s="21">
        <v>2350</v>
      </c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 s="82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</row>
    <row r="59" spans="1:112" s="34" customFormat="1" x14ac:dyDescent="0.25">
      <c r="A59" s="20" t="s">
        <v>217</v>
      </c>
      <c r="B59" s="97" t="s">
        <v>60</v>
      </c>
      <c r="C59" s="97" t="s">
        <v>156</v>
      </c>
      <c r="D59" s="97" t="s">
        <v>157</v>
      </c>
      <c r="E59" s="97" t="s">
        <v>158</v>
      </c>
      <c r="F59" s="97">
        <v>2018</v>
      </c>
      <c r="G59" s="97" t="s">
        <v>136</v>
      </c>
      <c r="H59" s="99">
        <v>7880</v>
      </c>
      <c r="I59" s="97"/>
      <c r="J59" s="97" t="s">
        <v>64</v>
      </c>
      <c r="K59" s="97" t="s">
        <v>159</v>
      </c>
      <c r="L59" s="97" t="s">
        <v>160</v>
      </c>
      <c r="M59" s="97" t="s">
        <v>161</v>
      </c>
      <c r="N59" s="103">
        <v>85900000</v>
      </c>
      <c r="O59" s="103">
        <v>761</v>
      </c>
      <c r="P59" s="97" t="s">
        <v>162</v>
      </c>
      <c r="Q59" s="99"/>
      <c r="R59" s="99"/>
      <c r="S59" s="99"/>
      <c r="T59" s="99"/>
      <c r="U59" s="99">
        <v>7880</v>
      </c>
      <c r="V59" s="99">
        <v>7880</v>
      </c>
      <c r="W59" s="99">
        <v>7880</v>
      </c>
      <c r="X59" s="99">
        <v>7880</v>
      </c>
      <c r="Y59" s="99">
        <v>7880</v>
      </c>
      <c r="Z59" s="98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</row>
    <row r="60" spans="1:112" s="87" customFormat="1" x14ac:dyDescent="0.25">
      <c r="A60" s="20" t="s">
        <v>218</v>
      </c>
      <c r="B60" s="20" t="s">
        <v>60</v>
      </c>
      <c r="C60" s="20" t="s">
        <v>163</v>
      </c>
      <c r="D60" s="20" t="s">
        <v>124</v>
      </c>
      <c r="E60" s="20" t="s">
        <v>63</v>
      </c>
      <c r="F60" s="20">
        <v>2025</v>
      </c>
      <c r="G60" s="20"/>
      <c r="H60" s="20">
        <v>1550</v>
      </c>
      <c r="I60" s="20"/>
      <c r="J60" s="20" t="s">
        <v>64</v>
      </c>
      <c r="K60" s="20" t="s">
        <v>65</v>
      </c>
      <c r="L60" s="20" t="s">
        <v>164</v>
      </c>
      <c r="M60"/>
      <c r="N60"/>
      <c r="O60"/>
      <c r="P60" s="20" t="s">
        <v>165</v>
      </c>
      <c r="Q60" s="15"/>
      <c r="R60" s="15"/>
      <c r="S60" s="15"/>
      <c r="T60" s="15"/>
      <c r="U60" s="21">
        <v>1550</v>
      </c>
      <c r="V60" s="21">
        <v>1550</v>
      </c>
      <c r="W60" s="21">
        <v>1550</v>
      </c>
      <c r="X60" s="21">
        <v>1550</v>
      </c>
      <c r="Y60" s="21">
        <v>1550</v>
      </c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</row>
    <row r="61" spans="1:112" s="34" customFormat="1" x14ac:dyDescent="0.25">
      <c r="A61" s="20" t="s">
        <v>219</v>
      </c>
      <c r="B61" s="97" t="s">
        <v>60</v>
      </c>
      <c r="C61" s="97" t="s">
        <v>166</v>
      </c>
      <c r="D61" s="97" t="s">
        <v>124</v>
      </c>
      <c r="E61" s="97" t="s">
        <v>63</v>
      </c>
      <c r="F61" s="97">
        <v>2017</v>
      </c>
      <c r="G61" s="97"/>
      <c r="H61" s="99">
        <v>19000</v>
      </c>
      <c r="I61" s="97"/>
      <c r="J61" s="97" t="s">
        <v>76</v>
      </c>
      <c r="K61" s="97" t="s">
        <v>116</v>
      </c>
      <c r="L61" s="97"/>
      <c r="M61" s="82"/>
      <c r="N61" s="82"/>
      <c r="O61" s="82"/>
      <c r="P61" s="97" t="s">
        <v>167</v>
      </c>
      <c r="Q61" s="83"/>
      <c r="R61" s="83"/>
      <c r="S61" s="83"/>
      <c r="T61" s="83"/>
      <c r="U61" s="99">
        <v>19000</v>
      </c>
      <c r="V61" s="83"/>
      <c r="W61" s="83"/>
      <c r="X61" s="83"/>
      <c r="Y61" s="83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</row>
    <row r="62" spans="1:112" s="88" customFormat="1" x14ac:dyDescent="0.25">
      <c r="A62" s="20" t="s">
        <v>220</v>
      </c>
      <c r="B62" s="96" t="s">
        <v>60</v>
      </c>
      <c r="C62" s="96" t="s">
        <v>168</v>
      </c>
      <c r="D62" s="96" t="s">
        <v>124</v>
      </c>
      <c r="E62" s="96" t="s">
        <v>63</v>
      </c>
      <c r="F62" s="96">
        <v>2022</v>
      </c>
      <c r="G62" s="96"/>
      <c r="H62" s="96">
        <v>12220</v>
      </c>
      <c r="I62" s="96"/>
      <c r="J62" s="96" t="s">
        <v>64</v>
      </c>
      <c r="K62" s="96" t="s">
        <v>65</v>
      </c>
      <c r="L62" s="96" t="s">
        <v>169</v>
      </c>
      <c r="M62" s="96"/>
      <c r="N62" s="101">
        <v>150000000</v>
      </c>
      <c r="O62" s="102">
        <v>900</v>
      </c>
      <c r="P62" s="96" t="s">
        <v>170</v>
      </c>
      <c r="Q62" s="80"/>
      <c r="R62" s="80"/>
      <c r="S62" s="80"/>
      <c r="T62" s="80"/>
      <c r="U62" s="80"/>
      <c r="V62" s="104">
        <v>12220</v>
      </c>
      <c r="W62" s="104">
        <v>12220</v>
      </c>
      <c r="X62" s="104">
        <v>12220</v>
      </c>
      <c r="Y62" s="104">
        <v>12220</v>
      </c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</row>
    <row r="63" spans="1:112" s="87" customFormat="1" x14ac:dyDescent="0.25">
      <c r="A63" s="20" t="s">
        <v>221</v>
      </c>
      <c r="B63" s="20" t="s">
        <v>60</v>
      </c>
      <c r="C63" s="20" t="s">
        <v>171</v>
      </c>
      <c r="D63" s="20" t="s">
        <v>102</v>
      </c>
      <c r="E63" s="20" t="s">
        <v>63</v>
      </c>
      <c r="F63" s="20">
        <v>2022</v>
      </c>
      <c r="G63" s="20"/>
      <c r="H63" s="20">
        <v>100</v>
      </c>
      <c r="I63" s="20"/>
      <c r="J63" s="20" t="s">
        <v>64</v>
      </c>
      <c r="K63" s="20" t="s">
        <v>65</v>
      </c>
      <c r="L63" s="20" t="s">
        <v>172</v>
      </c>
      <c r="M63" s="20"/>
      <c r="N63" s="22">
        <v>4270000</v>
      </c>
      <c r="O63" s="29">
        <v>0</v>
      </c>
      <c r="P63" s="20" t="s">
        <v>173</v>
      </c>
      <c r="Q63"/>
      <c r="R63"/>
      <c r="S63"/>
      <c r="T63"/>
      <c r="U63"/>
      <c r="V63" s="21">
        <v>100</v>
      </c>
      <c r="W63" s="21">
        <v>100</v>
      </c>
      <c r="X63" s="21">
        <v>100</v>
      </c>
      <c r="Y63" s="21">
        <v>100</v>
      </c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</row>
    <row r="64" spans="1:112" s="88" customFormat="1" x14ac:dyDescent="0.25">
      <c r="A64" s="20" t="s">
        <v>222</v>
      </c>
      <c r="B64" s="96" t="s">
        <v>60</v>
      </c>
      <c r="C64" s="96" t="s">
        <v>174</v>
      </c>
      <c r="D64" s="96" t="s">
        <v>102</v>
      </c>
      <c r="E64" s="96" t="s">
        <v>63</v>
      </c>
      <c r="F64" s="96">
        <v>2019</v>
      </c>
      <c r="G64" s="96"/>
      <c r="H64" s="96">
        <v>290</v>
      </c>
      <c r="I64" s="96"/>
      <c r="J64" s="96" t="s">
        <v>64</v>
      </c>
      <c r="K64" s="96" t="s">
        <v>65</v>
      </c>
      <c r="L64" s="96" t="s">
        <v>175</v>
      </c>
      <c r="M64" s="80"/>
      <c r="N64" s="80"/>
      <c r="O64" s="80"/>
      <c r="P64" s="80"/>
      <c r="Q64" s="80"/>
      <c r="R64" s="80"/>
      <c r="S64" s="81"/>
      <c r="T64" s="81"/>
      <c r="U64" s="81"/>
      <c r="V64" s="81"/>
      <c r="W64" s="81"/>
      <c r="X64" s="81"/>
      <c r="Y64" s="81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</row>
    <row r="65" spans="1:112" x14ac:dyDescent="0.25">
      <c r="A65" s="69" t="s">
        <v>190</v>
      </c>
      <c r="B65" s="69" t="s">
        <v>60</v>
      </c>
      <c r="C65" s="69" t="s">
        <v>184</v>
      </c>
      <c r="D65" s="69" t="s">
        <v>89</v>
      </c>
      <c r="E65" s="69" t="s">
        <v>89</v>
      </c>
      <c r="F65" s="69" t="s">
        <v>65</v>
      </c>
      <c r="G65" s="69" t="s">
        <v>191</v>
      </c>
      <c r="H65" s="69">
        <v>2008</v>
      </c>
      <c r="I65" s="69"/>
      <c r="J65" s="69" t="s">
        <v>62</v>
      </c>
      <c r="K65" s="100">
        <v>1610</v>
      </c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>
        <v>890.32188034057617</v>
      </c>
      <c r="AT65" s="70">
        <v>925.67263746261597</v>
      </c>
      <c r="AU65" s="70">
        <v>1000.7808961868286</v>
      </c>
      <c r="AV65" s="70">
        <v>972.8259916305542</v>
      </c>
      <c r="AW65" s="70">
        <v>1160.5725440979004</v>
      </c>
      <c r="AX65" s="70">
        <v>1162.9912655353546</v>
      </c>
      <c r="AY65" s="70">
        <v>1486.5146827697754</v>
      </c>
      <c r="AZ65" s="84">
        <v>1566.0729465257555</v>
      </c>
      <c r="BA65" s="84">
        <v>1610</v>
      </c>
      <c r="BB65" s="84">
        <v>1610</v>
      </c>
      <c r="BC65" s="84">
        <v>1610</v>
      </c>
      <c r="BD65" s="84">
        <v>1610</v>
      </c>
      <c r="BE65" s="84">
        <v>1610</v>
      </c>
      <c r="BF65" s="84">
        <v>1610</v>
      </c>
      <c r="BG65" s="84">
        <v>1610</v>
      </c>
      <c r="BH65" s="84">
        <v>1610</v>
      </c>
      <c r="BI65" s="84">
        <v>1610</v>
      </c>
      <c r="BJ65" s="84">
        <v>1610</v>
      </c>
      <c r="BK65" s="84">
        <v>1610</v>
      </c>
      <c r="BL65" s="84">
        <v>1610</v>
      </c>
      <c r="BM65" s="84">
        <v>1610</v>
      </c>
      <c r="BN65" s="84">
        <v>1610</v>
      </c>
      <c r="BO65" s="84">
        <v>1610</v>
      </c>
      <c r="BP65" s="84">
        <v>1610</v>
      </c>
      <c r="BQ65" s="84">
        <v>1610</v>
      </c>
      <c r="BR65" s="84">
        <v>1610</v>
      </c>
      <c r="BS65" s="84">
        <v>1610</v>
      </c>
      <c r="BT65" s="84">
        <v>1610</v>
      </c>
      <c r="BU65" s="84">
        <v>1610</v>
      </c>
      <c r="BV65" s="84">
        <v>1610</v>
      </c>
      <c r="BW65" s="84">
        <v>1610</v>
      </c>
      <c r="BX65" s="84">
        <v>1610</v>
      </c>
      <c r="BY65" s="84">
        <v>1610</v>
      </c>
      <c r="BZ65" s="84">
        <v>1610</v>
      </c>
      <c r="CA65" s="84">
        <v>1610</v>
      </c>
      <c r="CB65" s="84">
        <v>1610</v>
      </c>
      <c r="CC65" s="84">
        <v>1610</v>
      </c>
      <c r="CD65" s="84">
        <v>1610</v>
      </c>
      <c r="CE65" s="84">
        <v>1610</v>
      </c>
      <c r="CF65" s="84">
        <v>1610</v>
      </c>
      <c r="CG65" s="84">
        <v>1610</v>
      </c>
      <c r="CH65" s="84">
        <v>1610</v>
      </c>
      <c r="CI65" s="84">
        <v>1610</v>
      </c>
      <c r="CJ65" s="85"/>
      <c r="CK65" s="85"/>
      <c r="CL65" s="93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69"/>
      <c r="DB65" s="69"/>
      <c r="DC65" s="69"/>
      <c r="DD65" s="69"/>
      <c r="DE65" s="69"/>
      <c r="DF65" s="69"/>
      <c r="DG65" s="69"/>
      <c r="DH65" s="69"/>
    </row>
    <row r="66" spans="1:112" s="69" customFormat="1" x14ac:dyDescent="0.25">
      <c r="A66" s="40" t="s">
        <v>125</v>
      </c>
      <c r="B66" s="40" t="s">
        <v>126</v>
      </c>
      <c r="C66" s="40" t="s">
        <v>127</v>
      </c>
      <c r="D66" s="40" t="s">
        <v>121</v>
      </c>
      <c r="E66" s="40" t="s">
        <v>128</v>
      </c>
      <c r="F66" s="40">
        <v>2014</v>
      </c>
      <c r="G66" s="40"/>
      <c r="H66" s="42">
        <v>24000</v>
      </c>
      <c r="I66" s="40"/>
      <c r="J66" s="40" t="s">
        <v>129</v>
      </c>
      <c r="K66" s="40" t="s">
        <v>65</v>
      </c>
      <c r="L66" s="41" t="s">
        <v>150</v>
      </c>
      <c r="M66" s="40"/>
      <c r="N66" s="40"/>
      <c r="O66" s="40"/>
      <c r="P66" s="40"/>
      <c r="Q66" s="40"/>
      <c r="R66" s="40"/>
      <c r="S66" s="40"/>
      <c r="T66" s="43"/>
      <c r="U66" s="43"/>
      <c r="V66" s="43"/>
      <c r="W66" s="43"/>
      <c r="X66" s="43"/>
      <c r="Y66" s="43"/>
      <c r="Z66" s="42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</row>
    <row r="67" spans="1:112" x14ac:dyDescent="0.25">
      <c r="A67" t="s">
        <v>88</v>
      </c>
      <c r="B67" t="s">
        <v>60</v>
      </c>
      <c r="C67" t="s">
        <v>89</v>
      </c>
      <c r="D67" t="s">
        <v>62</v>
      </c>
      <c r="E67" t="s">
        <v>70</v>
      </c>
      <c r="F67">
        <v>1993</v>
      </c>
      <c r="G67">
        <v>2008</v>
      </c>
      <c r="H67" s="21">
        <v>1610</v>
      </c>
      <c r="J67" t="s">
        <v>64</v>
      </c>
      <c r="K67" t="s">
        <v>65</v>
      </c>
      <c r="L67" s="20"/>
      <c r="Q67" s="15">
        <v>1160.5725440979004</v>
      </c>
      <c r="R67" s="15">
        <v>1162.9912655353546</v>
      </c>
      <c r="S67" s="15">
        <v>1486.5146827697754</v>
      </c>
      <c r="T67" s="21">
        <v>1610</v>
      </c>
      <c r="U67" s="21">
        <v>1610</v>
      </c>
      <c r="V67" s="21">
        <v>1610</v>
      </c>
      <c r="W67" s="21">
        <v>1610</v>
      </c>
      <c r="X67" s="21">
        <v>1610</v>
      </c>
      <c r="Y67" s="21">
        <v>1610</v>
      </c>
      <c r="Z67" s="21"/>
    </row>
    <row r="69" spans="1:112" x14ac:dyDescent="0.25">
      <c r="A69" t="s">
        <v>145</v>
      </c>
    </row>
    <row r="70" spans="1:112" x14ac:dyDescent="0.25">
      <c r="A70" t="s">
        <v>108</v>
      </c>
      <c r="B70" t="s">
        <v>60</v>
      </c>
      <c r="C70" t="s">
        <v>109</v>
      </c>
      <c r="D70" t="s">
        <v>102</v>
      </c>
      <c r="E70" t="s">
        <v>63</v>
      </c>
      <c r="F70" s="20" t="s">
        <v>145</v>
      </c>
      <c r="H70" s="15">
        <v>500</v>
      </c>
      <c r="J70" t="s">
        <v>64</v>
      </c>
      <c r="K70" t="s">
        <v>65</v>
      </c>
      <c r="L70" s="20"/>
      <c r="Q70" s="15"/>
      <c r="R70" s="15"/>
      <c r="S70" s="15"/>
      <c r="T70" s="21"/>
      <c r="U70" s="21"/>
      <c r="V70" s="21"/>
      <c r="W70" s="21"/>
      <c r="X70" s="21"/>
      <c r="Y70" s="21"/>
      <c r="Z70" s="15"/>
    </row>
    <row r="71" spans="1:112" x14ac:dyDescent="0.25">
      <c r="A71" t="s">
        <v>130</v>
      </c>
      <c r="B71" t="s">
        <v>131</v>
      </c>
      <c r="C71" t="s">
        <v>132</v>
      </c>
      <c r="D71" t="s">
        <v>124</v>
      </c>
      <c r="E71" t="s">
        <v>133</v>
      </c>
      <c r="F71" t="s">
        <v>103</v>
      </c>
      <c r="H71" s="25">
        <v>28000</v>
      </c>
      <c r="J71" t="s">
        <v>129</v>
      </c>
      <c r="K71" t="s">
        <v>65</v>
      </c>
      <c r="L71" s="20"/>
      <c r="T71" s="21"/>
      <c r="U71" s="21"/>
      <c r="V71" s="21"/>
      <c r="W71" s="21"/>
      <c r="X71" s="21"/>
      <c r="Y71" s="21"/>
      <c r="Z71" s="15"/>
    </row>
    <row r="72" spans="1:112" x14ac:dyDescent="0.25">
      <c r="A72" s="30" t="s">
        <v>130</v>
      </c>
      <c r="B72" s="30" t="s">
        <v>131</v>
      </c>
      <c r="C72" s="30" t="s">
        <v>132</v>
      </c>
      <c r="D72" s="30" t="s">
        <v>124</v>
      </c>
      <c r="E72" s="30" t="s">
        <v>133</v>
      </c>
      <c r="F72" s="30" t="s">
        <v>103</v>
      </c>
      <c r="G72" s="30"/>
      <c r="H72" s="31">
        <v>28000</v>
      </c>
      <c r="I72" s="30"/>
      <c r="J72" s="30" t="s">
        <v>129</v>
      </c>
      <c r="K72" s="30" t="s">
        <v>65</v>
      </c>
      <c r="L72" s="32" t="s">
        <v>176</v>
      </c>
      <c r="M72" s="32"/>
      <c r="T72" s="15"/>
      <c r="U72" s="15"/>
      <c r="V72" s="15"/>
      <c r="W72" s="15"/>
      <c r="X72" s="15"/>
      <c r="Y72" s="15"/>
      <c r="Z72" s="15"/>
    </row>
    <row r="77" spans="1:112" x14ac:dyDescent="0.25">
      <c r="A77" t="s">
        <v>214</v>
      </c>
    </row>
    <row r="78" spans="1:112" x14ac:dyDescent="0.25">
      <c r="A78" t="s">
        <v>86</v>
      </c>
      <c r="B78" t="s">
        <v>60</v>
      </c>
      <c r="C78" s="24" t="s">
        <v>87</v>
      </c>
      <c r="D78" t="s">
        <v>62</v>
      </c>
      <c r="E78" t="s">
        <v>70</v>
      </c>
      <c r="F78">
        <v>1997</v>
      </c>
      <c r="G78">
        <v>2020</v>
      </c>
      <c r="H78" s="15">
        <v>1000</v>
      </c>
      <c r="J78" t="s">
        <v>64</v>
      </c>
      <c r="K78" t="s">
        <v>65</v>
      </c>
      <c r="L78" s="20"/>
      <c r="Q78" s="15">
        <v>865.66999435424805</v>
      </c>
      <c r="R78" s="15">
        <v>945.55998611450195</v>
      </c>
      <c r="S78" s="15">
        <v>860.06667327880859</v>
      </c>
      <c r="T78" s="21">
        <v>1000</v>
      </c>
      <c r="U78" s="21">
        <v>1000</v>
      </c>
      <c r="V78" s="21">
        <v>1000</v>
      </c>
      <c r="W78" s="21">
        <v>1000</v>
      </c>
      <c r="X78" s="21">
        <v>1000</v>
      </c>
      <c r="Y78" s="21">
        <v>1000</v>
      </c>
      <c r="Z78" s="15"/>
    </row>
    <row r="79" spans="1:112" x14ac:dyDescent="0.25">
      <c r="A79" s="69" t="s">
        <v>86</v>
      </c>
      <c r="B79" s="69" t="s">
        <v>60</v>
      </c>
      <c r="C79" s="47" t="s">
        <v>184</v>
      </c>
      <c r="D79" s="47" t="s">
        <v>195</v>
      </c>
      <c r="E79" s="47" t="s">
        <v>196</v>
      </c>
      <c r="F79" s="69" t="s">
        <v>65</v>
      </c>
      <c r="G79" s="69" t="s">
        <v>70</v>
      </c>
      <c r="H79" s="69">
        <v>1997</v>
      </c>
      <c r="I79" s="69">
        <v>2020</v>
      </c>
      <c r="J79" s="69" t="s">
        <v>62</v>
      </c>
      <c r="K79" s="70">
        <v>1000</v>
      </c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>
        <v>34.90999972820282</v>
      </c>
      <c r="AI79" s="70">
        <v>130.39999914169312</v>
      </c>
      <c r="AJ79" s="70">
        <v>187.90999937057495</v>
      </c>
      <c r="AK79" s="70">
        <v>373.26000094413757</v>
      </c>
      <c r="AL79" s="70">
        <v>339.6499969959259</v>
      </c>
      <c r="AM79" s="70">
        <v>347.48999786376953</v>
      </c>
      <c r="AN79" s="70">
        <v>343.78999614715576</v>
      </c>
      <c r="AO79" s="70">
        <v>343.68999862670898</v>
      </c>
      <c r="AP79" s="70">
        <v>253.17000293731689</v>
      </c>
      <c r="AQ79" s="70">
        <v>288.11999940872192</v>
      </c>
      <c r="AR79" s="70">
        <v>324.60999965667725</v>
      </c>
      <c r="AS79" s="70">
        <v>376.48999977111816</v>
      </c>
      <c r="AT79" s="70">
        <v>558.73998928070068</v>
      </c>
      <c r="AU79" s="70">
        <v>719.45001029968262</v>
      </c>
      <c r="AV79" s="70">
        <v>768.96999359130859</v>
      </c>
      <c r="AW79" s="70">
        <v>865.66999435424805</v>
      </c>
      <c r="AX79" s="70">
        <v>945.55998611450195</v>
      </c>
      <c r="AY79" s="70">
        <v>860.06667327880859</v>
      </c>
      <c r="AZ79" s="91">
        <v>1000</v>
      </c>
      <c r="BA79" s="91">
        <v>1000</v>
      </c>
      <c r="BB79" s="84">
        <v>1000</v>
      </c>
      <c r="BC79" s="84">
        <v>1000</v>
      </c>
      <c r="BD79" s="84">
        <v>1000</v>
      </c>
      <c r="BE79" s="84">
        <v>1000</v>
      </c>
      <c r="BF79" s="84">
        <v>1000</v>
      </c>
      <c r="BG79" s="84">
        <v>1000</v>
      </c>
      <c r="BH79" s="84">
        <v>1000</v>
      </c>
      <c r="BI79" s="84">
        <v>1000</v>
      </c>
      <c r="BJ79" s="84">
        <v>1000</v>
      </c>
      <c r="BK79" s="84">
        <v>1000</v>
      </c>
      <c r="BL79" s="84">
        <v>1000</v>
      </c>
      <c r="BM79" s="84">
        <v>1000</v>
      </c>
      <c r="BN79" s="84">
        <v>1000</v>
      </c>
      <c r="BO79" s="84">
        <v>1000</v>
      </c>
      <c r="BP79" s="84">
        <v>1000</v>
      </c>
      <c r="BQ79" s="84">
        <v>1000</v>
      </c>
      <c r="BR79" s="84">
        <v>1000</v>
      </c>
      <c r="BS79" s="84">
        <v>1000</v>
      </c>
      <c r="BT79" s="84">
        <v>1000</v>
      </c>
      <c r="BU79" s="84">
        <v>1000</v>
      </c>
      <c r="BV79" s="84">
        <v>1000</v>
      </c>
      <c r="BW79" s="84">
        <v>1000</v>
      </c>
      <c r="BX79" s="84">
        <v>1000</v>
      </c>
      <c r="BY79" s="84">
        <v>1000</v>
      </c>
      <c r="BZ79" s="84">
        <v>1000</v>
      </c>
      <c r="CA79" s="84">
        <v>1000</v>
      </c>
      <c r="CB79" s="84">
        <v>1000</v>
      </c>
      <c r="CC79" s="84">
        <v>1000</v>
      </c>
      <c r="CD79" s="84">
        <v>1000</v>
      </c>
      <c r="CE79" s="84">
        <v>1000</v>
      </c>
      <c r="CF79" s="84">
        <v>1000</v>
      </c>
      <c r="CG79" s="84">
        <v>1000</v>
      </c>
      <c r="CH79" s="84">
        <v>1000</v>
      </c>
      <c r="CI79" s="84">
        <v>1000</v>
      </c>
      <c r="CJ79" s="85"/>
      <c r="CK79" s="85"/>
      <c r="CL79" s="93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69"/>
      <c r="DB79" s="69"/>
      <c r="DC79" s="69"/>
      <c r="DD79" s="69"/>
      <c r="DE79" s="69"/>
      <c r="DF79" s="69"/>
      <c r="DG79" s="69"/>
      <c r="DH79" s="69"/>
    </row>
    <row r="80" spans="1:112" s="69" customFormat="1" x14ac:dyDescent="0.25">
      <c r="A80" s="51" t="s">
        <v>125</v>
      </c>
      <c r="B80" s="51" t="s">
        <v>126</v>
      </c>
      <c r="C80" s="51" t="s">
        <v>127</v>
      </c>
      <c r="D80" s="51" t="s">
        <v>121</v>
      </c>
      <c r="E80" s="51" t="s">
        <v>128</v>
      </c>
      <c r="F80" s="51">
        <v>2014</v>
      </c>
      <c r="G80" s="51"/>
      <c r="H80" s="52">
        <v>24000</v>
      </c>
      <c r="I80" s="51"/>
      <c r="J80" s="51" t="s">
        <v>129</v>
      </c>
      <c r="K80" s="51" t="s">
        <v>65</v>
      </c>
      <c r="L80" s="53" t="s">
        <v>177</v>
      </c>
      <c r="M80" s="56"/>
      <c r="N80" s="40"/>
      <c r="O80" s="40"/>
      <c r="P80" s="40"/>
      <c r="Q80" s="40"/>
      <c r="R80" s="40"/>
      <c r="S80" s="40"/>
      <c r="T80" s="42"/>
      <c r="U80" s="42"/>
      <c r="V80" s="42"/>
      <c r="W80" s="42"/>
      <c r="X80" s="42"/>
      <c r="Y80" s="42"/>
      <c r="Z80" s="42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</row>
    <row r="81" spans="1:112" x14ac:dyDescent="0.25">
      <c r="A81" t="s">
        <v>97</v>
      </c>
      <c r="B81" t="s">
        <v>60</v>
      </c>
      <c r="C81" s="24" t="s">
        <v>98</v>
      </c>
      <c r="D81" t="s">
        <v>99</v>
      </c>
      <c r="E81" t="s">
        <v>63</v>
      </c>
      <c r="F81">
        <v>2014</v>
      </c>
      <c r="H81" s="15">
        <v>9200</v>
      </c>
      <c r="J81" t="s">
        <v>64</v>
      </c>
      <c r="K81" t="s">
        <v>65</v>
      </c>
      <c r="L81" s="20"/>
      <c r="Q81" s="15"/>
      <c r="R81" s="15"/>
      <c r="S81" s="15"/>
      <c r="T81" s="21"/>
      <c r="U81" s="21"/>
      <c r="V81" s="21"/>
      <c r="W81" s="21"/>
      <c r="X81" s="21"/>
      <c r="Y81" s="21"/>
      <c r="Z81" s="15"/>
    </row>
    <row r="82" spans="1:112" s="82" customFormat="1" x14ac:dyDescent="0.25">
      <c r="A82" s="86" t="s">
        <v>97</v>
      </c>
      <c r="B82" s="86" t="s">
        <v>60</v>
      </c>
      <c r="C82" s="86" t="s">
        <v>184</v>
      </c>
      <c r="D82" s="86" t="s">
        <v>195</v>
      </c>
      <c r="E82" s="105" t="s">
        <v>198</v>
      </c>
      <c r="F82" s="86" t="s">
        <v>65</v>
      </c>
      <c r="G82" s="86" t="s">
        <v>186</v>
      </c>
      <c r="H82" s="106">
        <v>2014</v>
      </c>
      <c r="I82" s="86"/>
      <c r="J82" s="86" t="s">
        <v>99</v>
      </c>
      <c r="K82" s="90">
        <v>9200</v>
      </c>
      <c r="L82" s="108" t="b">
        <f>D81=J82</f>
        <v>1</v>
      </c>
      <c r="M82" s="108" t="b">
        <f>E81=G82</f>
        <v>0</v>
      </c>
      <c r="N82" s="108" t="b">
        <f>F81=H82</f>
        <v>1</v>
      </c>
      <c r="O82" s="108" t="b">
        <f>H81=K82</f>
        <v>1</v>
      </c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89">
        <v>557.52</v>
      </c>
      <c r="BA82" s="89">
        <v>767.28</v>
      </c>
      <c r="BB82" s="89">
        <v>977.04000000000008</v>
      </c>
      <c r="BC82" s="89">
        <v>1186.8</v>
      </c>
      <c r="BD82" s="89">
        <v>1396.56</v>
      </c>
      <c r="BE82" s="89">
        <v>1606.3200000000004</v>
      </c>
      <c r="BF82" s="89">
        <v>1816.0800000000002</v>
      </c>
      <c r="BG82" s="89">
        <v>2025.8400000000001</v>
      </c>
      <c r="BH82" s="89">
        <v>2235.6</v>
      </c>
      <c r="BI82" s="89">
        <v>2445.36</v>
      </c>
      <c r="BJ82" s="89">
        <v>2655.1200000000003</v>
      </c>
      <c r="BK82" s="89">
        <v>2864.88</v>
      </c>
      <c r="BL82" s="89">
        <v>3074.6400000000003</v>
      </c>
      <c r="BM82" s="89">
        <v>3284.4000000000005</v>
      </c>
      <c r="BN82" s="89">
        <v>3494.1600000000003</v>
      </c>
      <c r="BO82" s="89">
        <v>3703.92</v>
      </c>
      <c r="BP82" s="89">
        <v>3913.68</v>
      </c>
      <c r="BQ82" s="89">
        <v>4123.4400000000005</v>
      </c>
      <c r="BR82" s="89">
        <v>4333.2000000000007</v>
      </c>
      <c r="BS82" s="89">
        <v>4542.96</v>
      </c>
      <c r="BT82" s="89">
        <v>4752.72</v>
      </c>
      <c r="BU82" s="89">
        <v>4962.4799999999996</v>
      </c>
      <c r="BV82" s="89">
        <v>5172.2400000000007</v>
      </c>
      <c r="BW82" s="89">
        <v>5382.0000000000009</v>
      </c>
      <c r="BX82" s="89">
        <v>5591.76</v>
      </c>
      <c r="BY82" s="89">
        <v>5801.52</v>
      </c>
      <c r="BZ82" s="89">
        <v>6011.2800000000007</v>
      </c>
      <c r="CA82" s="89">
        <v>6221.04</v>
      </c>
      <c r="CB82" s="89">
        <v>6430.8</v>
      </c>
      <c r="CC82" s="89">
        <v>6640.56</v>
      </c>
      <c r="CD82" s="89">
        <v>6850.3200000000006</v>
      </c>
      <c r="CE82" s="89">
        <v>7060.0800000000008</v>
      </c>
      <c r="CF82" s="89">
        <v>7269.84</v>
      </c>
      <c r="CG82" s="89">
        <v>7479.6</v>
      </c>
      <c r="CH82" s="89">
        <v>7689.36</v>
      </c>
      <c r="CI82" s="89">
        <v>7899.12</v>
      </c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107"/>
      <c r="DB82" s="107"/>
      <c r="DC82" s="107"/>
      <c r="DD82" s="107"/>
      <c r="DE82" s="107"/>
      <c r="DF82" s="107"/>
      <c r="DG82" s="107"/>
      <c r="DH82" s="107"/>
    </row>
    <row r="87" spans="1:112" s="94" customFormat="1" x14ac:dyDescent="0.25">
      <c r="A87" s="69" t="s">
        <v>200</v>
      </c>
      <c r="B87" s="69" t="s">
        <v>60</v>
      </c>
      <c r="C87" s="69" t="s">
        <v>184</v>
      </c>
      <c r="D87" s="69" t="s">
        <v>187</v>
      </c>
      <c r="E87" s="69" t="s">
        <v>187</v>
      </c>
      <c r="F87" s="69" t="s">
        <v>65</v>
      </c>
      <c r="G87" s="69" t="s">
        <v>186</v>
      </c>
      <c r="H87" s="69">
        <v>1985</v>
      </c>
      <c r="I87" s="69"/>
      <c r="J87" s="69" t="s">
        <v>201</v>
      </c>
      <c r="K87" s="70">
        <v>1460</v>
      </c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>
        <v>713</v>
      </c>
      <c r="W87" s="70">
        <v>897</v>
      </c>
      <c r="X87" s="70">
        <v>1142</v>
      </c>
      <c r="Y87" s="70">
        <v>1222.5999946594238</v>
      </c>
      <c r="Z87" s="70">
        <v>1361.3999948501587</v>
      </c>
      <c r="AA87" s="70">
        <v>1051.1999893188477</v>
      </c>
      <c r="AB87" s="70">
        <v>1327.9999923706055</v>
      </c>
      <c r="AC87" s="70">
        <v>2236</v>
      </c>
      <c r="AD87" s="70">
        <v>1111</v>
      </c>
      <c r="AE87" s="70">
        <v>1265.1000022888184</v>
      </c>
      <c r="AF87" s="70">
        <v>1205.7999969497323</v>
      </c>
      <c r="AG87" s="70">
        <v>865.60000801086426</v>
      </c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85"/>
      <c r="CK87" s="85"/>
      <c r="CL87" s="93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69"/>
      <c r="DB87" s="69"/>
      <c r="DC87" s="69"/>
      <c r="DD87" s="69"/>
      <c r="DE87" s="69"/>
      <c r="DF87" s="69"/>
      <c r="DG87" s="69"/>
      <c r="DH87" s="69"/>
    </row>
    <row r="88" spans="1:112" s="69" customFormat="1" x14ac:dyDescent="0.25">
      <c r="A88" s="69" t="s">
        <v>202</v>
      </c>
      <c r="B88" s="69" t="s">
        <v>60</v>
      </c>
      <c r="C88" s="69" t="s">
        <v>184</v>
      </c>
      <c r="D88" s="69" t="s">
        <v>187</v>
      </c>
      <c r="E88" s="69" t="s">
        <v>199</v>
      </c>
      <c r="F88" s="69" t="s">
        <v>65</v>
      </c>
      <c r="G88" s="69" t="s">
        <v>191</v>
      </c>
      <c r="H88" s="69">
        <v>2040</v>
      </c>
      <c r="J88" s="69" t="s">
        <v>201</v>
      </c>
      <c r="K88" s="70">
        <v>450</v>
      </c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85"/>
      <c r="CK88" s="85"/>
      <c r="CL88" s="93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</row>
    <row r="89" spans="1:112" s="69" customFormat="1" x14ac:dyDescent="0.25">
      <c r="A89" s="69" t="s">
        <v>203</v>
      </c>
      <c r="B89" s="69" t="s">
        <v>60</v>
      </c>
      <c r="C89" s="69" t="s">
        <v>184</v>
      </c>
      <c r="D89" s="69" t="s">
        <v>69</v>
      </c>
      <c r="E89" s="69" t="s">
        <v>69</v>
      </c>
      <c r="F89" s="69" t="s">
        <v>65</v>
      </c>
      <c r="G89" s="69" t="s">
        <v>191</v>
      </c>
      <c r="H89" s="69">
        <v>2033</v>
      </c>
      <c r="J89" s="69" t="s">
        <v>201</v>
      </c>
      <c r="K89" s="70">
        <v>2115</v>
      </c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85"/>
      <c r="CK89" s="85"/>
      <c r="CL89" s="93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</row>
    <row r="90" spans="1:112" s="69" customFormat="1" x14ac:dyDescent="0.25">
      <c r="A90" s="69" t="s">
        <v>204</v>
      </c>
      <c r="B90" s="69" t="s">
        <v>60</v>
      </c>
      <c r="C90" s="69" t="s">
        <v>184</v>
      </c>
      <c r="D90" s="69" t="s">
        <v>94</v>
      </c>
      <c r="E90" s="69" t="s">
        <v>94</v>
      </c>
      <c r="F90" s="69" t="s">
        <v>65</v>
      </c>
      <c r="G90" s="69" t="s">
        <v>191</v>
      </c>
      <c r="H90" s="69">
        <v>2040</v>
      </c>
      <c r="J90" s="69" t="s">
        <v>201</v>
      </c>
      <c r="K90" s="70">
        <v>500</v>
      </c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85"/>
      <c r="CK90" s="85"/>
      <c r="CL90" s="93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</row>
    <row r="91" spans="1:112" s="69" customFormat="1" x14ac:dyDescent="0.25">
      <c r="A91" s="69" t="s">
        <v>205</v>
      </c>
      <c r="B91" s="69" t="s">
        <v>60</v>
      </c>
      <c r="C91" s="69" t="s">
        <v>184</v>
      </c>
      <c r="D91" s="69" t="s">
        <v>74</v>
      </c>
      <c r="E91" s="69" t="s">
        <v>74</v>
      </c>
      <c r="F91" s="69" t="s">
        <v>77</v>
      </c>
      <c r="G91" s="69" t="s">
        <v>191</v>
      </c>
      <c r="H91" s="69">
        <v>2025</v>
      </c>
      <c r="J91" s="69" t="s">
        <v>201</v>
      </c>
      <c r="K91" s="70">
        <v>5000</v>
      </c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85"/>
      <c r="CK91" s="85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</row>
    <row r="92" spans="1:112" s="69" customFormat="1" x14ac:dyDescent="0.25">
      <c r="A92" s="69" t="s">
        <v>206</v>
      </c>
      <c r="B92" s="69" t="s">
        <v>60</v>
      </c>
      <c r="C92" s="69" t="s">
        <v>184</v>
      </c>
      <c r="D92" s="69" t="s">
        <v>74</v>
      </c>
      <c r="E92" s="69" t="s">
        <v>74</v>
      </c>
      <c r="F92" s="69" t="s">
        <v>65</v>
      </c>
      <c r="G92" s="69" t="s">
        <v>191</v>
      </c>
      <c r="H92" s="69">
        <v>2030</v>
      </c>
      <c r="I92" s="69">
        <v>2030</v>
      </c>
      <c r="J92" s="69" t="s">
        <v>201</v>
      </c>
      <c r="K92" s="70">
        <v>50</v>
      </c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85"/>
      <c r="CK92" s="85"/>
      <c r="CL92" s="93"/>
      <c r="CM92" s="85"/>
      <c r="CN92" s="85"/>
      <c r="CO92" s="85"/>
      <c r="CP92" s="85"/>
      <c r="CQ92" s="85"/>
      <c r="CR92" s="85"/>
      <c r="CS92" s="85"/>
      <c r="CT92" s="85"/>
      <c r="CU92" s="85"/>
      <c r="CV92" s="85"/>
      <c r="CW92" s="85"/>
      <c r="CX92" s="85"/>
      <c r="CY92" s="85"/>
      <c r="CZ92" s="85"/>
    </row>
    <row r="93" spans="1:112" s="69" customFormat="1" x14ac:dyDescent="0.25">
      <c r="A93" s="69" t="s">
        <v>207</v>
      </c>
      <c r="B93" s="69" t="s">
        <v>60</v>
      </c>
      <c r="C93" s="69" t="s">
        <v>184</v>
      </c>
      <c r="D93" s="69" t="s">
        <v>74</v>
      </c>
      <c r="E93" s="69" t="s">
        <v>135</v>
      </c>
      <c r="F93" s="69" t="s">
        <v>65</v>
      </c>
      <c r="G93" s="69" t="s">
        <v>191</v>
      </c>
      <c r="H93" s="69">
        <v>2040</v>
      </c>
      <c r="J93" s="69" t="s">
        <v>201</v>
      </c>
      <c r="K93" s="70">
        <v>9300</v>
      </c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85"/>
      <c r="CK93" s="85"/>
      <c r="CL93" s="93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</row>
    <row r="94" spans="1:112" s="69" customFormat="1" x14ac:dyDescent="0.25">
      <c r="A94" s="69" t="s">
        <v>88</v>
      </c>
      <c r="B94" s="69" t="s">
        <v>60</v>
      </c>
      <c r="C94" s="69" t="s">
        <v>184</v>
      </c>
      <c r="D94" s="69" t="s">
        <v>89</v>
      </c>
      <c r="E94" s="69" t="s">
        <v>89</v>
      </c>
      <c r="F94" s="69" t="s">
        <v>65</v>
      </c>
      <c r="G94" s="69" t="s">
        <v>70</v>
      </c>
      <c r="H94" s="69">
        <v>1993</v>
      </c>
      <c r="I94" s="69">
        <v>2008</v>
      </c>
      <c r="J94" s="69" t="s">
        <v>201</v>
      </c>
      <c r="K94" s="70">
        <v>1610</v>
      </c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>
        <v>547.30000305175781</v>
      </c>
      <c r="AE94" s="70">
        <v>624.40000104904175</v>
      </c>
      <c r="AF94" s="70">
        <v>741.60000211000443</v>
      </c>
      <c r="AG94" s="70">
        <v>833</v>
      </c>
      <c r="AH94" s="70">
        <v>869</v>
      </c>
      <c r="AI94" s="70">
        <v>654.47000277042389</v>
      </c>
      <c r="AJ94" s="70">
        <v>619</v>
      </c>
      <c r="AK94" s="70">
        <v>719</v>
      </c>
      <c r="AL94" s="70">
        <v>654</v>
      </c>
      <c r="AM94" s="70">
        <v>770</v>
      </c>
      <c r="AN94" s="70">
        <v>772</v>
      </c>
      <c r="AO94" s="70">
        <v>908</v>
      </c>
      <c r="AP94" s="70">
        <v>359</v>
      </c>
      <c r="AQ94" s="70">
        <v>753</v>
      </c>
      <c r="AR94" s="70">
        <v>857</v>
      </c>
      <c r="AS94" s="70">
        <v>37.97153377532959</v>
      </c>
      <c r="AT94" s="70"/>
      <c r="AU94" s="70"/>
      <c r="AV94" s="70"/>
      <c r="AW94" s="70"/>
      <c r="AX94" s="70"/>
      <c r="AY94" s="70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85"/>
      <c r="CK94" s="85"/>
      <c r="CL94" s="93"/>
      <c r="CM94" s="85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</row>
    <row r="95" spans="1:112" s="69" customFormat="1" x14ac:dyDescent="0.25">
      <c r="A95" s="69" t="s">
        <v>208</v>
      </c>
      <c r="B95" s="69" t="s">
        <v>60</v>
      </c>
      <c r="C95" s="69" t="s">
        <v>184</v>
      </c>
      <c r="D95" s="69" t="s">
        <v>96</v>
      </c>
      <c r="E95" s="69" t="s">
        <v>96</v>
      </c>
      <c r="F95" s="69" t="s">
        <v>65</v>
      </c>
      <c r="G95" s="69" t="s">
        <v>191</v>
      </c>
      <c r="H95" s="69">
        <v>2040</v>
      </c>
      <c r="J95" s="69" t="s">
        <v>201</v>
      </c>
      <c r="K95" s="70">
        <v>50</v>
      </c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85"/>
      <c r="CK95" s="85"/>
      <c r="CL95" s="93"/>
      <c r="CM95" s="85"/>
      <c r="CN95" s="85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</row>
    <row r="96" spans="1:112" s="69" customFormat="1" x14ac:dyDescent="0.25">
      <c r="A96" s="69" t="s">
        <v>209</v>
      </c>
      <c r="B96" s="69" t="s">
        <v>60</v>
      </c>
      <c r="C96" s="69" t="s">
        <v>184</v>
      </c>
      <c r="D96" s="69" t="s">
        <v>79</v>
      </c>
      <c r="E96" s="69" t="s">
        <v>79</v>
      </c>
      <c r="F96" s="69" t="s">
        <v>65</v>
      </c>
      <c r="G96" s="69" t="s">
        <v>191</v>
      </c>
      <c r="H96" s="69">
        <v>2015</v>
      </c>
      <c r="J96" s="69" t="s">
        <v>201</v>
      </c>
      <c r="K96" s="70">
        <v>1500</v>
      </c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85"/>
      <c r="CK96" s="85"/>
      <c r="CL96" s="93"/>
      <c r="CM96" s="85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</row>
    <row r="97" spans="1:112" s="69" customFormat="1" x14ac:dyDescent="0.25">
      <c r="A97" s="69" t="s">
        <v>210</v>
      </c>
      <c r="B97" s="69" t="s">
        <v>60</v>
      </c>
      <c r="C97" s="69" t="s">
        <v>184</v>
      </c>
      <c r="D97" s="69" t="s">
        <v>79</v>
      </c>
      <c r="E97" s="69" t="s">
        <v>192</v>
      </c>
      <c r="F97" s="69" t="s">
        <v>65</v>
      </c>
      <c r="G97" s="69" t="s">
        <v>191</v>
      </c>
      <c r="H97" s="69">
        <v>2029</v>
      </c>
      <c r="J97" s="69" t="s">
        <v>201</v>
      </c>
      <c r="K97" s="70">
        <v>550</v>
      </c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85"/>
      <c r="CK97" s="85"/>
      <c r="CL97" s="93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</row>
    <row r="98" spans="1:112" s="69" customFormat="1" x14ac:dyDescent="0.25">
      <c r="A98" s="69" t="s">
        <v>211</v>
      </c>
      <c r="B98" s="69" t="s">
        <v>60</v>
      </c>
      <c r="C98" s="69" t="s">
        <v>184</v>
      </c>
      <c r="D98" s="69" t="s">
        <v>193</v>
      </c>
      <c r="E98" s="69" t="s">
        <v>194</v>
      </c>
      <c r="F98" s="69" t="s">
        <v>65</v>
      </c>
      <c r="G98" s="69" t="s">
        <v>191</v>
      </c>
      <c r="H98" s="69">
        <v>2034</v>
      </c>
      <c r="J98" s="69" t="s">
        <v>201</v>
      </c>
      <c r="K98" s="70">
        <v>150</v>
      </c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85"/>
      <c r="CK98" s="85"/>
      <c r="CL98" s="93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</row>
    <row r="99" spans="1:112" s="69" customFormat="1" x14ac:dyDescent="0.25">
      <c r="A99" s="69" t="s">
        <v>212</v>
      </c>
      <c r="B99" s="69" t="s">
        <v>60</v>
      </c>
      <c r="C99" s="69" t="s">
        <v>184</v>
      </c>
      <c r="D99" s="69" t="s">
        <v>85</v>
      </c>
      <c r="E99" s="69" t="s">
        <v>85</v>
      </c>
      <c r="F99" s="69" t="s">
        <v>65</v>
      </c>
      <c r="G99" s="69" t="s">
        <v>191</v>
      </c>
      <c r="H99" s="69">
        <v>2035</v>
      </c>
      <c r="J99" s="69" t="s">
        <v>201</v>
      </c>
      <c r="K99" s="70">
        <v>150</v>
      </c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85"/>
      <c r="CK99" s="85"/>
      <c r="CL99" s="93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</row>
    <row r="100" spans="1:112" s="69" customFormat="1" x14ac:dyDescent="0.25">
      <c r="A100" s="85" t="s">
        <v>213</v>
      </c>
      <c r="B100" s="85" t="s">
        <v>60</v>
      </c>
      <c r="C100" s="85" t="s">
        <v>184</v>
      </c>
      <c r="D100" s="85" t="s">
        <v>195</v>
      </c>
      <c r="E100" s="85" t="s">
        <v>196</v>
      </c>
      <c r="F100" s="85" t="s">
        <v>65</v>
      </c>
      <c r="G100" s="85" t="s">
        <v>191</v>
      </c>
      <c r="H100" s="85">
        <v>2020</v>
      </c>
      <c r="I100" s="85"/>
      <c r="J100" s="85" t="s">
        <v>201</v>
      </c>
      <c r="K100" s="93">
        <v>1000</v>
      </c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85"/>
      <c r="CK100" s="85"/>
      <c r="CL100" s="93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95"/>
      <c r="DB100" s="95"/>
      <c r="DC100" s="95"/>
      <c r="DD100" s="95"/>
      <c r="DE100" s="95"/>
      <c r="DF100" s="95"/>
      <c r="DG100" s="95"/>
      <c r="DH100" s="95"/>
    </row>
    <row r="101" spans="1:112" x14ac:dyDescent="0.25">
      <c r="Q101" s="15"/>
      <c r="R101" s="15"/>
      <c r="S101" s="15"/>
      <c r="T101" s="15"/>
      <c r="U101" s="15"/>
      <c r="V101" s="15"/>
      <c r="W101" s="15"/>
      <c r="X101" s="15"/>
      <c r="Y101" s="15"/>
    </row>
  </sheetData>
  <mergeCells count="6">
    <mergeCell ref="T6:Y6"/>
    <mergeCell ref="E6:I6"/>
    <mergeCell ref="J6:K6"/>
    <mergeCell ref="L6:M6"/>
    <mergeCell ref="N6:O6"/>
    <mergeCell ref="Q6:S6"/>
  </mergeCells>
  <conditionalFormatting sqref="L10:O10">
    <cfRule type="cellIs" dxfId="22" priority="23" operator="equal">
      <formula>FALSE</formula>
    </cfRule>
  </conditionalFormatting>
  <conditionalFormatting sqref="L12:O12">
    <cfRule type="cellIs" dxfId="21" priority="22" operator="equal">
      <formula>FALSE</formula>
    </cfRule>
  </conditionalFormatting>
  <conditionalFormatting sqref="L14:O14">
    <cfRule type="cellIs" dxfId="20" priority="21" operator="equal">
      <formula>FALSE</formula>
    </cfRule>
  </conditionalFormatting>
  <conditionalFormatting sqref="L16:O16">
    <cfRule type="cellIs" dxfId="19" priority="20" operator="equal">
      <formula>FALSE</formula>
    </cfRule>
  </conditionalFormatting>
  <conditionalFormatting sqref="L18:O18">
    <cfRule type="cellIs" dxfId="18" priority="19" operator="equal">
      <formula>FALSE</formula>
    </cfRule>
  </conditionalFormatting>
  <conditionalFormatting sqref="L20:O20">
    <cfRule type="cellIs" dxfId="17" priority="18" operator="equal">
      <formula>FALSE</formula>
    </cfRule>
  </conditionalFormatting>
  <conditionalFormatting sqref="L22:O22">
    <cfRule type="cellIs" dxfId="16" priority="17" operator="equal">
      <formula>FALSE</formula>
    </cfRule>
  </conditionalFormatting>
  <conditionalFormatting sqref="L24:O24">
    <cfRule type="cellIs" dxfId="15" priority="16" operator="equal">
      <formula>FALSE</formula>
    </cfRule>
  </conditionalFormatting>
  <conditionalFormatting sqref="L26:O26">
    <cfRule type="cellIs" dxfId="14" priority="15" operator="equal">
      <formula>FALSE</formula>
    </cfRule>
  </conditionalFormatting>
  <conditionalFormatting sqref="L28:O28">
    <cfRule type="cellIs" dxfId="13" priority="14" operator="equal">
      <formula>FALSE</formula>
    </cfRule>
  </conditionalFormatting>
  <conditionalFormatting sqref="L30:O30">
    <cfRule type="cellIs" dxfId="12" priority="13" operator="equal">
      <formula>FALSE</formula>
    </cfRule>
  </conditionalFormatting>
  <conditionalFormatting sqref="L82:O82">
    <cfRule type="cellIs" dxfId="11" priority="12" operator="equal">
      <formula>FALSE</formula>
    </cfRule>
  </conditionalFormatting>
  <conditionalFormatting sqref="L34:O34">
    <cfRule type="cellIs" dxfId="10" priority="11" operator="equal">
      <formula>FALSE</formula>
    </cfRule>
  </conditionalFormatting>
  <conditionalFormatting sqref="L36:O36">
    <cfRule type="cellIs" dxfId="9" priority="10" operator="equal">
      <formula>FALSE</formula>
    </cfRule>
  </conditionalFormatting>
  <conditionalFormatting sqref="L38:O38">
    <cfRule type="cellIs" dxfId="8" priority="9" operator="equal">
      <formula>FALSE</formula>
    </cfRule>
  </conditionalFormatting>
  <conditionalFormatting sqref="L40:O40">
    <cfRule type="cellIs" dxfId="7" priority="8" operator="equal">
      <formula>FALSE</formula>
    </cfRule>
  </conditionalFormatting>
  <conditionalFormatting sqref="L42:O42">
    <cfRule type="cellIs" dxfId="6" priority="7" operator="equal">
      <formula>FALSE</formula>
    </cfRule>
  </conditionalFormatting>
  <conditionalFormatting sqref="L44:O44">
    <cfRule type="cellIs" dxfId="5" priority="6" operator="equal">
      <formula>FALSE</formula>
    </cfRule>
  </conditionalFormatting>
  <conditionalFormatting sqref="L46:O46">
    <cfRule type="cellIs" dxfId="4" priority="5" operator="equal">
      <formula>FALSE</formula>
    </cfRule>
  </conditionalFormatting>
  <conditionalFormatting sqref="L48:O48">
    <cfRule type="cellIs" dxfId="3" priority="4" operator="equal">
      <formula>FALSE</formula>
    </cfRule>
  </conditionalFormatting>
  <conditionalFormatting sqref="L50:O50">
    <cfRule type="cellIs" dxfId="2" priority="3" operator="equal">
      <formula>FALSE</formula>
    </cfRule>
  </conditionalFormatting>
  <conditionalFormatting sqref="L52:O52">
    <cfRule type="cellIs" dxfId="1" priority="2" operator="equal">
      <formula>FALSE</formula>
    </cfRule>
  </conditionalFormatting>
  <conditionalFormatting sqref="L54:O54">
    <cfRule type="cellIs" dxfId="0" priority="1" operator="equal">
      <formula>FALSE</formula>
    </cfRule>
  </conditionalFormatting>
  <pageMargins left="0.7" right="0.7" top="0.75" bottom="0.75" header="0.3" footer="0.3"/>
  <pageSetup paperSize="3" scale="53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DI60"/>
  <sheetViews>
    <sheetView tabSelected="1" topLeftCell="A5" workbookViewId="0">
      <selection activeCell="C28" sqref="C28"/>
    </sheetView>
  </sheetViews>
  <sheetFormatPr defaultRowHeight="15" x14ac:dyDescent="0.25"/>
  <cols>
    <col min="1" max="1" width="15.140625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2" width="13.42578125" customWidth="1"/>
    <col min="13" max="13" width="11.42578125" customWidth="1"/>
    <col min="14" max="15" width="14.28515625" customWidth="1"/>
    <col min="16" max="16" width="22" customWidth="1"/>
  </cols>
  <sheetData>
    <row r="1" spans="1:112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2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2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2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2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2" s="14" customFormat="1" ht="16.5" customHeight="1" x14ac:dyDescent="0.25">
      <c r="A6" s="33" t="s">
        <v>10</v>
      </c>
      <c r="B6" s="33" t="s">
        <v>13</v>
      </c>
      <c r="C6" s="33" t="s">
        <v>16</v>
      </c>
      <c r="D6" s="33" t="s">
        <v>19</v>
      </c>
      <c r="E6" s="113" t="s">
        <v>22</v>
      </c>
      <c r="F6" s="113"/>
      <c r="G6" s="113"/>
      <c r="H6" s="113"/>
      <c r="I6" s="113"/>
      <c r="J6" s="113" t="s">
        <v>33</v>
      </c>
      <c r="K6" s="113"/>
      <c r="L6" s="114" t="s">
        <v>38</v>
      </c>
      <c r="M6" s="114"/>
      <c r="N6" s="113" t="s">
        <v>43</v>
      </c>
      <c r="O6" s="113"/>
      <c r="P6" s="33" t="s">
        <v>48</v>
      </c>
      <c r="Q6" s="113" t="s">
        <v>51</v>
      </c>
      <c r="R6" s="113"/>
      <c r="S6" s="113"/>
      <c r="T6" s="111" t="s">
        <v>53</v>
      </c>
      <c r="U6" s="111"/>
      <c r="V6" s="111"/>
      <c r="W6" s="111"/>
      <c r="X6" s="111"/>
      <c r="Y6" s="111"/>
    </row>
    <row r="7" spans="1:112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9" spans="1:112" s="82" customFormat="1" x14ac:dyDescent="0.25">
      <c r="A9" s="34" t="s">
        <v>114</v>
      </c>
      <c r="B9" s="34" t="s">
        <v>60</v>
      </c>
      <c r="C9" s="34" t="s">
        <v>184</v>
      </c>
      <c r="D9" s="34" t="s">
        <v>115</v>
      </c>
      <c r="E9" s="34" t="s">
        <v>115</v>
      </c>
      <c r="F9" s="34" t="s">
        <v>116</v>
      </c>
      <c r="G9" s="34" t="s">
        <v>186</v>
      </c>
      <c r="H9" s="34">
        <v>2022</v>
      </c>
      <c r="I9" s="34"/>
      <c r="J9" s="34" t="s">
        <v>102</v>
      </c>
      <c r="K9" s="35">
        <v>30000</v>
      </c>
      <c r="L9"/>
      <c r="M9"/>
      <c r="N9"/>
      <c r="O9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89">
        <v>0</v>
      </c>
      <c r="BA9" s="89">
        <v>0</v>
      </c>
      <c r="BB9" s="89">
        <v>0</v>
      </c>
      <c r="BC9" s="89">
        <v>0</v>
      </c>
      <c r="BD9" s="89">
        <v>0</v>
      </c>
      <c r="BE9" s="89">
        <v>1134</v>
      </c>
      <c r="BF9" s="89">
        <v>1818</v>
      </c>
      <c r="BG9" s="89">
        <v>2502</v>
      </c>
      <c r="BH9" s="89">
        <v>3186</v>
      </c>
      <c r="BI9" s="89">
        <v>3870</v>
      </c>
      <c r="BJ9" s="89">
        <v>4554</v>
      </c>
      <c r="BK9" s="89">
        <v>5238.0000000000009</v>
      </c>
      <c r="BL9" s="89">
        <v>5922.0000000000009</v>
      </c>
      <c r="BM9" s="89">
        <v>6606</v>
      </c>
      <c r="BN9" s="89">
        <v>7290</v>
      </c>
      <c r="BO9" s="89">
        <v>7974.0000000000009</v>
      </c>
      <c r="BP9" s="89">
        <v>8658</v>
      </c>
      <c r="BQ9" s="89">
        <v>9342</v>
      </c>
      <c r="BR9" s="89">
        <v>10026.000000000002</v>
      </c>
      <c r="BS9" s="89">
        <v>10710.000000000002</v>
      </c>
      <c r="BT9" s="89">
        <v>11394</v>
      </c>
      <c r="BU9" s="89">
        <v>12078</v>
      </c>
      <c r="BV9" s="89">
        <v>12762</v>
      </c>
      <c r="BW9" s="89">
        <v>13446.000000000002</v>
      </c>
      <c r="BX9" s="89">
        <v>14130</v>
      </c>
      <c r="BY9" s="89">
        <v>14814</v>
      </c>
      <c r="BZ9" s="89">
        <v>15498.000000000002</v>
      </c>
      <c r="CA9" s="89">
        <v>16182</v>
      </c>
      <c r="CB9" s="89">
        <v>16866</v>
      </c>
      <c r="CC9" s="89">
        <v>17550.000000000004</v>
      </c>
      <c r="CD9" s="89">
        <v>18234</v>
      </c>
      <c r="CE9" s="89">
        <v>18918</v>
      </c>
      <c r="CF9" s="89">
        <v>19602.000000000004</v>
      </c>
      <c r="CG9" s="89">
        <v>20286</v>
      </c>
      <c r="CH9" s="89">
        <v>20970.000000000004</v>
      </c>
      <c r="CI9" s="89">
        <v>21654</v>
      </c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34"/>
      <c r="DB9" s="34"/>
      <c r="DC9" s="34"/>
      <c r="DD9" s="34"/>
      <c r="DE9" s="34"/>
      <c r="DF9" s="34"/>
      <c r="DG9" s="34"/>
      <c r="DH9" s="34"/>
    </row>
    <row r="10" spans="1:112" s="82" customFormat="1" x14ac:dyDescent="0.25">
      <c r="A10" s="34" t="s">
        <v>93</v>
      </c>
      <c r="B10" s="34" t="s">
        <v>60</v>
      </c>
      <c r="C10" s="34" t="s">
        <v>184</v>
      </c>
      <c r="D10" s="34" t="s">
        <v>94</v>
      </c>
      <c r="E10" s="34" t="s">
        <v>94</v>
      </c>
      <c r="F10" s="34" t="s">
        <v>65</v>
      </c>
      <c r="G10" s="34" t="s">
        <v>70</v>
      </c>
      <c r="H10" s="34">
        <v>2015</v>
      </c>
      <c r="I10" s="34">
        <v>2040</v>
      </c>
      <c r="J10" s="34" t="s">
        <v>62</v>
      </c>
      <c r="K10" s="35">
        <v>500</v>
      </c>
      <c r="L10"/>
      <c r="M10"/>
      <c r="N10"/>
      <c r="O10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92">
        <v>12.170789848905757</v>
      </c>
      <c r="BA10" s="92">
        <v>32.828962390080385</v>
      </c>
      <c r="BB10" s="89">
        <v>43.158048660667703</v>
      </c>
      <c r="BC10" s="89">
        <v>53.487134931255014</v>
      </c>
      <c r="BD10" s="89">
        <v>63.816221201842325</v>
      </c>
      <c r="BE10" s="89">
        <v>74.145307472429636</v>
      </c>
      <c r="BF10" s="89">
        <v>84.474393743016947</v>
      </c>
      <c r="BG10" s="89">
        <v>94.803480013604258</v>
      </c>
      <c r="BH10" s="89">
        <v>105.13256628419157</v>
      </c>
      <c r="BI10" s="89">
        <v>115.46165255477888</v>
      </c>
      <c r="BJ10" s="89">
        <v>125.79073882536619</v>
      </c>
      <c r="BK10" s="89">
        <v>136.1198250959535</v>
      </c>
      <c r="BL10" s="89">
        <v>146.44891136654081</v>
      </c>
      <c r="BM10" s="89">
        <v>156.77799763712812</v>
      </c>
      <c r="BN10" s="89">
        <v>167.10708390771543</v>
      </c>
      <c r="BO10" s="89">
        <v>177.43617017830275</v>
      </c>
      <c r="BP10" s="89">
        <v>187.76525644889006</v>
      </c>
      <c r="BQ10" s="89">
        <v>198.09434271947737</v>
      </c>
      <c r="BR10" s="89">
        <v>208.42342899006468</v>
      </c>
      <c r="BS10" s="89">
        <v>218.75251526065199</v>
      </c>
      <c r="BT10" s="89">
        <v>229.0816015312393</v>
      </c>
      <c r="BU10" s="89">
        <v>239.41068780182661</v>
      </c>
      <c r="BV10" s="89">
        <v>249.73977407241392</v>
      </c>
      <c r="BW10" s="89">
        <v>260.06886034300123</v>
      </c>
      <c r="BX10" s="89">
        <v>270.39794661358854</v>
      </c>
      <c r="BY10" s="89">
        <v>280.72703288417586</v>
      </c>
      <c r="BZ10" s="89">
        <v>291.05611915476317</v>
      </c>
      <c r="CA10" s="89">
        <v>301.38520542535048</v>
      </c>
      <c r="CB10" s="89">
        <v>311.71429169593779</v>
      </c>
      <c r="CC10" s="89">
        <v>322.0433779665251</v>
      </c>
      <c r="CD10" s="89">
        <v>332.37246423711241</v>
      </c>
      <c r="CE10" s="89">
        <v>342.70155050769972</v>
      </c>
      <c r="CF10" s="89">
        <v>353.03063677828703</v>
      </c>
      <c r="CG10" s="89">
        <v>363.35972304887434</v>
      </c>
      <c r="CH10" s="89">
        <v>373.68880931946165</v>
      </c>
      <c r="CI10" s="89">
        <v>384.01789559004897</v>
      </c>
      <c r="CJ10" s="86"/>
      <c r="CK10" s="86"/>
      <c r="CL10" s="90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34"/>
      <c r="DB10" s="34"/>
      <c r="DC10" s="34"/>
      <c r="DD10" s="34"/>
      <c r="DE10" s="34"/>
      <c r="DF10" s="34"/>
      <c r="DG10" s="34"/>
      <c r="DH10" s="34"/>
    </row>
    <row r="11" spans="1:112" s="82" customFormat="1" x14ac:dyDescent="0.25">
      <c r="A11" s="34" t="s">
        <v>110</v>
      </c>
      <c r="B11" s="34" t="s">
        <v>60</v>
      </c>
      <c r="C11" s="34" t="s">
        <v>184</v>
      </c>
      <c r="D11" s="34" t="s">
        <v>111</v>
      </c>
      <c r="E11" s="34" t="s">
        <v>111</v>
      </c>
      <c r="F11" s="34" t="s">
        <v>65</v>
      </c>
      <c r="G11" s="34" t="s">
        <v>186</v>
      </c>
      <c r="H11" s="34">
        <v>2021</v>
      </c>
      <c r="I11" s="34"/>
      <c r="J11" s="34" t="s">
        <v>102</v>
      </c>
      <c r="K11" s="35">
        <v>240</v>
      </c>
      <c r="L11"/>
      <c r="M11"/>
      <c r="N11"/>
      <c r="O11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89">
        <v>0</v>
      </c>
      <c r="BA11" s="89">
        <v>0</v>
      </c>
      <c r="BB11" s="89">
        <v>126.91200000000001</v>
      </c>
      <c r="BC11" s="89">
        <v>140.60304311042006</v>
      </c>
      <c r="BD11" s="89">
        <v>148.61178992577251</v>
      </c>
      <c r="BE11" s="89">
        <v>154.29408622084009</v>
      </c>
      <c r="BF11" s="89">
        <v>158.70161764639835</v>
      </c>
      <c r="BG11" s="89">
        <v>162.30283303619254</v>
      </c>
      <c r="BH11" s="89">
        <v>165.34761726414055</v>
      </c>
      <c r="BI11" s="89">
        <v>167.98512933126011</v>
      </c>
      <c r="BJ11" s="89">
        <v>170.31157985154502</v>
      </c>
      <c r="BK11" s="89">
        <v>172.3926607568184</v>
      </c>
      <c r="BL11" s="89">
        <v>174.27522742831343</v>
      </c>
      <c r="BM11" s="89">
        <v>175.99387614661259</v>
      </c>
      <c r="BN11" s="89">
        <v>177.57487970858028</v>
      </c>
      <c r="BO11" s="89">
        <v>179.03866037456061</v>
      </c>
      <c r="BP11" s="89">
        <v>180.40140757217085</v>
      </c>
      <c r="BQ11" s="89">
        <v>181.67617244168017</v>
      </c>
      <c r="BR11" s="89">
        <v>182.87362997179838</v>
      </c>
      <c r="BS11" s="89">
        <v>184.00262296196505</v>
      </c>
      <c r="BT11" s="89">
        <v>185.07055871649553</v>
      </c>
      <c r="BU11" s="89">
        <v>186.08370386723843</v>
      </c>
      <c r="BV11" s="89">
        <v>187.04740718991306</v>
      </c>
      <c r="BW11" s="89">
        <v>187.96627053873345</v>
      </c>
      <c r="BX11" s="89">
        <v>188.84428175303256</v>
      </c>
      <c r="BY11" s="89">
        <v>189.68491925703262</v>
      </c>
      <c r="BZ11" s="89">
        <v>190.49123529279669</v>
      </c>
      <c r="CA11" s="89">
        <v>191.26592281900034</v>
      </c>
      <c r="CB11" s="89">
        <v>192.01136977731753</v>
      </c>
      <c r="CC11" s="89">
        <v>192.72970348498063</v>
      </c>
      <c r="CD11" s="89">
        <v>193.42282723389286</v>
      </c>
      <c r="CE11" s="89">
        <v>194.09245068259088</v>
      </c>
      <c r="CF11" s="89">
        <v>194.74011526299063</v>
      </c>
      <c r="CG11" s="89">
        <v>195.36721555210019</v>
      </c>
      <c r="CH11" s="89">
        <v>195.97501735408594</v>
      </c>
      <c r="CI11" s="89">
        <v>196.56467308221843</v>
      </c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34"/>
      <c r="DB11" s="34"/>
      <c r="DC11" s="34"/>
      <c r="DD11" s="34"/>
      <c r="DE11" s="34"/>
      <c r="DF11" s="34"/>
      <c r="DG11" s="34"/>
      <c r="DH11" s="34"/>
    </row>
    <row r="12" spans="1:112" s="82" customFormat="1" x14ac:dyDescent="0.25">
      <c r="A12" s="34" t="s">
        <v>106</v>
      </c>
      <c r="B12" s="34" t="s">
        <v>60</v>
      </c>
      <c r="C12" s="34" t="s">
        <v>184</v>
      </c>
      <c r="D12" s="34" t="s">
        <v>107</v>
      </c>
      <c r="E12" s="34" t="s">
        <v>107</v>
      </c>
      <c r="F12" s="34" t="s">
        <v>65</v>
      </c>
      <c r="G12" s="34" t="s">
        <v>186</v>
      </c>
      <c r="H12" s="34">
        <v>2017</v>
      </c>
      <c r="I12" s="34"/>
      <c r="J12" s="34" t="s">
        <v>102</v>
      </c>
      <c r="K12" s="35">
        <v>85</v>
      </c>
      <c r="L12"/>
      <c r="M12"/>
      <c r="N12"/>
      <c r="O12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89">
        <v>0</v>
      </c>
      <c r="BA12" s="89">
        <v>0</v>
      </c>
      <c r="BB12" s="89">
        <v>44.948000000000008</v>
      </c>
      <c r="BC12" s="89">
        <v>49.796911101607101</v>
      </c>
      <c r="BD12" s="89">
        <v>52.633342265377763</v>
      </c>
      <c r="BE12" s="89">
        <v>54.645822203214195</v>
      </c>
      <c r="BF12" s="89">
        <v>56.206822916432749</v>
      </c>
      <c r="BG12" s="89">
        <v>57.482253366984864</v>
      </c>
      <c r="BH12" s="89">
        <v>58.560614447716446</v>
      </c>
      <c r="BI12" s="89">
        <v>59.494733304821295</v>
      </c>
      <c r="BJ12" s="89">
        <v>60.318684530755526</v>
      </c>
      <c r="BK12" s="89">
        <v>61.05573401803985</v>
      </c>
      <c r="BL12" s="89">
        <v>61.722476380861004</v>
      </c>
      <c r="BM12" s="89">
        <v>62.331164468591957</v>
      </c>
      <c r="BN12" s="89">
        <v>62.891103230122184</v>
      </c>
      <c r="BO12" s="89">
        <v>63.409525549323547</v>
      </c>
      <c r="BP12" s="89">
        <v>63.892165181810512</v>
      </c>
      <c r="BQ12" s="89">
        <v>64.343644406428396</v>
      </c>
      <c r="BR12" s="89">
        <v>64.76774394834527</v>
      </c>
      <c r="BS12" s="89">
        <v>65.16759563236262</v>
      </c>
      <c r="BT12" s="89">
        <v>65.545822878758841</v>
      </c>
      <c r="BU12" s="89">
        <v>65.904645119646943</v>
      </c>
      <c r="BV12" s="89">
        <v>66.245956713094202</v>
      </c>
      <c r="BW12" s="89">
        <v>66.571387482468097</v>
      </c>
      <c r="BX12" s="89">
        <v>66.882349787532362</v>
      </c>
      <c r="BY12" s="89">
        <v>67.180075570199051</v>
      </c>
      <c r="BZ12" s="89">
        <v>67.465645832865491</v>
      </c>
      <c r="CA12" s="89">
        <v>67.740014331729284</v>
      </c>
      <c r="CB12" s="89">
        <v>68.004026796133289</v>
      </c>
      <c r="CC12" s="89">
        <v>68.258436650930634</v>
      </c>
      <c r="CD12" s="89">
        <v>68.503917978670387</v>
      </c>
      <c r="CE12" s="89">
        <v>68.741076283417613</v>
      </c>
      <c r="CF12" s="89">
        <v>68.970457488975839</v>
      </c>
      <c r="CG12" s="89">
        <v>69.192555508035483</v>
      </c>
      <c r="CH12" s="89">
        <v>69.407818646238766</v>
      </c>
      <c r="CI12" s="89">
        <v>69.616655049952357</v>
      </c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34"/>
      <c r="DB12" s="34"/>
      <c r="DC12" s="34"/>
      <c r="DD12" s="34"/>
      <c r="DE12" s="34"/>
      <c r="DF12" s="34"/>
      <c r="DG12" s="34"/>
      <c r="DH12" s="34"/>
    </row>
    <row r="13" spans="1:112" s="82" customFormat="1" x14ac:dyDescent="0.25">
      <c r="A13" s="34" t="s">
        <v>78</v>
      </c>
      <c r="B13" s="34" t="s">
        <v>60</v>
      </c>
      <c r="C13" s="34" t="s">
        <v>184</v>
      </c>
      <c r="D13" s="34" t="s">
        <v>79</v>
      </c>
      <c r="E13" s="34" t="s">
        <v>79</v>
      </c>
      <c r="F13" s="34" t="s">
        <v>65</v>
      </c>
      <c r="G13" s="34" t="s">
        <v>70</v>
      </c>
      <c r="H13" s="34">
        <v>2007</v>
      </c>
      <c r="I13" s="34">
        <v>2015</v>
      </c>
      <c r="J13" s="34" t="s">
        <v>62</v>
      </c>
      <c r="K13" s="35">
        <v>1500</v>
      </c>
      <c r="L13"/>
      <c r="M13"/>
      <c r="N13"/>
      <c r="O13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>
        <v>43</v>
      </c>
      <c r="AS13" s="35">
        <v>194</v>
      </c>
      <c r="AT13" s="35">
        <v>1261</v>
      </c>
      <c r="AU13" s="35">
        <v>1212.4999966621399</v>
      </c>
      <c r="AV13" s="35">
        <v>1204.2999954223633</v>
      </c>
      <c r="AW13" s="35">
        <v>1370.5999984741211</v>
      </c>
      <c r="AX13" s="35">
        <v>1598.4999685287476</v>
      </c>
      <c r="AY13" s="35">
        <v>1552.0326728820801</v>
      </c>
      <c r="AZ13" s="92">
        <v>1500</v>
      </c>
      <c r="BA13" s="92">
        <v>1500</v>
      </c>
      <c r="BB13" s="89">
        <v>1500</v>
      </c>
      <c r="BC13" s="89">
        <v>1500</v>
      </c>
      <c r="BD13" s="89">
        <v>1500</v>
      </c>
      <c r="BE13" s="89">
        <v>1500</v>
      </c>
      <c r="BF13" s="89">
        <v>1500</v>
      </c>
      <c r="BG13" s="89">
        <v>1500</v>
      </c>
      <c r="BH13" s="89">
        <v>1500</v>
      </c>
      <c r="BI13" s="89">
        <v>1500</v>
      </c>
      <c r="BJ13" s="89">
        <v>1500</v>
      </c>
      <c r="BK13" s="89">
        <v>1500</v>
      </c>
      <c r="BL13" s="89">
        <v>1500</v>
      </c>
      <c r="BM13" s="89">
        <v>1500</v>
      </c>
      <c r="BN13" s="89">
        <v>1500</v>
      </c>
      <c r="BO13" s="89">
        <v>1500</v>
      </c>
      <c r="BP13" s="89">
        <v>1500</v>
      </c>
      <c r="BQ13" s="89">
        <v>1500</v>
      </c>
      <c r="BR13" s="89">
        <v>1500</v>
      </c>
      <c r="BS13" s="89">
        <v>1500</v>
      </c>
      <c r="BT13" s="89">
        <v>1500</v>
      </c>
      <c r="BU13" s="89">
        <v>1500</v>
      </c>
      <c r="BV13" s="89">
        <v>1500</v>
      </c>
      <c r="BW13" s="89">
        <v>1500</v>
      </c>
      <c r="BX13" s="89">
        <v>1500</v>
      </c>
      <c r="BY13" s="89">
        <v>1500</v>
      </c>
      <c r="BZ13" s="89">
        <v>1500</v>
      </c>
      <c r="CA13" s="89">
        <v>1500</v>
      </c>
      <c r="CB13" s="89">
        <v>1500</v>
      </c>
      <c r="CC13" s="89">
        <v>1500</v>
      </c>
      <c r="CD13" s="89">
        <v>1500</v>
      </c>
      <c r="CE13" s="89">
        <v>1500</v>
      </c>
      <c r="CF13" s="89">
        <v>1500</v>
      </c>
      <c r="CG13" s="89">
        <v>1500</v>
      </c>
      <c r="CH13" s="89">
        <v>1500</v>
      </c>
      <c r="CI13" s="89">
        <v>1500</v>
      </c>
      <c r="CJ13" s="86"/>
      <c r="CK13" s="86"/>
      <c r="CL13" s="90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34"/>
      <c r="DB13" s="34"/>
      <c r="DC13" s="34"/>
      <c r="DD13" s="34"/>
      <c r="DE13" s="34"/>
      <c r="DF13" s="34"/>
      <c r="DG13" s="34"/>
      <c r="DH13" s="34"/>
    </row>
    <row r="14" spans="1:112" s="82" customFormat="1" x14ac:dyDescent="0.25">
      <c r="A14" s="34" t="s">
        <v>73</v>
      </c>
      <c r="B14" s="34" t="s">
        <v>60</v>
      </c>
      <c r="C14" s="34" t="s">
        <v>184</v>
      </c>
      <c r="D14" s="34" t="s">
        <v>74</v>
      </c>
      <c r="E14" s="34" t="s">
        <v>74</v>
      </c>
      <c r="F14" s="34" t="s">
        <v>65</v>
      </c>
      <c r="G14" s="34" t="s">
        <v>70</v>
      </c>
      <c r="H14" s="34">
        <v>2005</v>
      </c>
      <c r="I14" s="34">
        <v>2030</v>
      </c>
      <c r="J14" s="34" t="s">
        <v>62</v>
      </c>
      <c r="K14" s="35">
        <v>50</v>
      </c>
      <c r="L14"/>
      <c r="M14"/>
      <c r="N14"/>
      <c r="O1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92">
        <v>36.307339047565293</v>
      </c>
      <c r="BA14" s="92">
        <v>36.665390863877626</v>
      </c>
      <c r="BB14" s="89">
        <v>36.844416772033796</v>
      </c>
      <c r="BC14" s="89">
        <v>37.023442680189959</v>
      </c>
      <c r="BD14" s="89">
        <v>37.202468588346122</v>
      </c>
      <c r="BE14" s="89">
        <v>37.381494496502285</v>
      </c>
      <c r="BF14" s="89">
        <v>37.560520404658448</v>
      </c>
      <c r="BG14" s="89">
        <v>37.73954631281461</v>
      </c>
      <c r="BH14" s="89">
        <v>37.918572220970773</v>
      </c>
      <c r="BI14" s="89">
        <v>38.097598129126936</v>
      </c>
      <c r="BJ14" s="89">
        <v>38.276624037283099</v>
      </c>
      <c r="BK14" s="89">
        <v>38.455649945439262</v>
      </c>
      <c r="BL14" s="89">
        <v>38.634675853595425</v>
      </c>
      <c r="BM14" s="89">
        <v>38.813701761751588</v>
      </c>
      <c r="BN14" s="89">
        <v>38.992727669907751</v>
      </c>
      <c r="BO14" s="89">
        <v>39.171753578063914</v>
      </c>
      <c r="BP14" s="89">
        <v>39.350779486220077</v>
      </c>
      <c r="BQ14" s="89">
        <v>39.52980539437624</v>
      </c>
      <c r="BR14" s="89">
        <v>39.708831302532403</v>
      </c>
      <c r="BS14" s="89">
        <v>39.887857210688566</v>
      </c>
      <c r="BT14" s="89">
        <v>40.066883118844729</v>
      </c>
      <c r="BU14" s="89">
        <v>40.245909027000891</v>
      </c>
      <c r="BV14" s="89">
        <v>40.424934935157054</v>
      </c>
      <c r="BW14" s="89">
        <v>40.603960843313217</v>
      </c>
      <c r="BX14" s="89">
        <v>40.78298675146938</v>
      </c>
      <c r="BY14" s="89">
        <v>40.962012659625543</v>
      </c>
      <c r="BZ14" s="89">
        <v>41.141038567781706</v>
      </c>
      <c r="CA14" s="89">
        <v>41.320064475937869</v>
      </c>
      <c r="CB14" s="89">
        <v>41.499090384094032</v>
      </c>
      <c r="CC14" s="89">
        <v>41.678116292250195</v>
      </c>
      <c r="CD14" s="89">
        <v>41.857142200406358</v>
      </c>
      <c r="CE14" s="89">
        <v>42.036168108562521</v>
      </c>
      <c r="CF14" s="89">
        <v>42.215194016718684</v>
      </c>
      <c r="CG14" s="89">
        <v>42.394219924874847</v>
      </c>
      <c r="CH14" s="89">
        <v>42.57324583303101</v>
      </c>
      <c r="CI14" s="89">
        <v>42.752271741187172</v>
      </c>
      <c r="CJ14" s="86"/>
      <c r="CK14" s="86"/>
      <c r="CL14" s="90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34"/>
      <c r="DB14" s="34"/>
      <c r="DC14" s="34"/>
      <c r="DD14" s="34"/>
      <c r="DE14" s="34"/>
      <c r="DF14" s="34"/>
      <c r="DG14" s="34"/>
      <c r="DH14" s="34"/>
    </row>
    <row r="15" spans="1:112" s="82" customFormat="1" x14ac:dyDescent="0.25">
      <c r="A15" s="34" t="s">
        <v>75</v>
      </c>
      <c r="B15" s="34" t="s">
        <v>60</v>
      </c>
      <c r="C15" s="34" t="s">
        <v>184</v>
      </c>
      <c r="D15" s="34" t="s">
        <v>74</v>
      </c>
      <c r="E15" s="34" t="s">
        <v>74</v>
      </c>
      <c r="F15" s="34" t="s">
        <v>77</v>
      </c>
      <c r="G15" s="34" t="s">
        <v>70</v>
      </c>
      <c r="H15" s="34">
        <v>2005</v>
      </c>
      <c r="I15" s="34">
        <v>2025</v>
      </c>
      <c r="J15" s="34" t="s">
        <v>62</v>
      </c>
      <c r="K15" s="35">
        <v>2000</v>
      </c>
      <c r="L15"/>
      <c r="M15"/>
      <c r="N15"/>
      <c r="O1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>
        <v>1</v>
      </c>
      <c r="AQ15" s="35">
        <v>1699</v>
      </c>
      <c r="AR15" s="35">
        <v>1570</v>
      </c>
      <c r="AS15" s="35">
        <v>1716</v>
      </c>
      <c r="AT15" s="35">
        <v>2687.2000122070312</v>
      </c>
      <c r="AU15" s="35">
        <v>1229.799991607666</v>
      </c>
      <c r="AV15" s="35">
        <v>2756.4000350832939</v>
      </c>
      <c r="AW15" s="35">
        <v>8.1000000014901161</v>
      </c>
      <c r="AX15" s="35">
        <v>3695.9795455932617</v>
      </c>
      <c r="AY15" s="35">
        <v>2754.991339109838</v>
      </c>
      <c r="AZ15" s="92">
        <v>2000</v>
      </c>
      <c r="BA15" s="92">
        <v>2000</v>
      </c>
      <c r="BB15" s="89">
        <v>2000</v>
      </c>
      <c r="BC15" s="89">
        <v>2000</v>
      </c>
      <c r="BD15" s="89">
        <v>2000</v>
      </c>
      <c r="BE15" s="89">
        <v>2000</v>
      </c>
      <c r="BF15" s="89">
        <v>2000</v>
      </c>
      <c r="BG15" s="89">
        <v>2000</v>
      </c>
      <c r="BH15" s="89">
        <v>2000</v>
      </c>
      <c r="BI15" s="89">
        <v>2000</v>
      </c>
      <c r="BJ15" s="89">
        <v>2000</v>
      </c>
      <c r="BK15" s="89">
        <v>2000</v>
      </c>
      <c r="BL15" s="89">
        <v>2000</v>
      </c>
      <c r="BM15" s="89">
        <v>2000</v>
      </c>
      <c r="BN15" s="89">
        <v>2000</v>
      </c>
      <c r="BO15" s="89">
        <v>2000</v>
      </c>
      <c r="BP15" s="89">
        <v>2000</v>
      </c>
      <c r="BQ15" s="89">
        <v>2000</v>
      </c>
      <c r="BR15" s="89">
        <v>2000</v>
      </c>
      <c r="BS15" s="89">
        <v>2000</v>
      </c>
      <c r="BT15" s="89">
        <v>2000</v>
      </c>
      <c r="BU15" s="89">
        <v>2000</v>
      </c>
      <c r="BV15" s="89">
        <v>2000</v>
      </c>
      <c r="BW15" s="89">
        <v>2000</v>
      </c>
      <c r="BX15" s="89">
        <v>2000</v>
      </c>
      <c r="BY15" s="89">
        <v>2000</v>
      </c>
      <c r="BZ15" s="89">
        <v>2000</v>
      </c>
      <c r="CA15" s="89">
        <v>2000</v>
      </c>
      <c r="CB15" s="89">
        <v>2000</v>
      </c>
      <c r="CC15" s="89">
        <v>2000</v>
      </c>
      <c r="CD15" s="89">
        <v>2000</v>
      </c>
      <c r="CE15" s="89">
        <v>2000</v>
      </c>
      <c r="CF15" s="89">
        <v>2000</v>
      </c>
      <c r="CG15" s="89">
        <v>2000</v>
      </c>
      <c r="CH15" s="89">
        <v>2000</v>
      </c>
      <c r="CI15" s="89">
        <v>2000</v>
      </c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34"/>
      <c r="DB15" s="34"/>
      <c r="DC15" s="34"/>
      <c r="DD15" s="34"/>
      <c r="DE15" s="34"/>
      <c r="DF15" s="34"/>
      <c r="DG15" s="34"/>
      <c r="DH15" s="34"/>
    </row>
    <row r="16" spans="1:112" s="82" customFormat="1" x14ac:dyDescent="0.25">
      <c r="A16" s="34" t="s">
        <v>68</v>
      </c>
      <c r="B16" s="34" t="s">
        <v>60</v>
      </c>
      <c r="C16" s="34" t="s">
        <v>184</v>
      </c>
      <c r="D16" s="34" t="s">
        <v>69</v>
      </c>
      <c r="E16" s="34" t="s">
        <v>69</v>
      </c>
      <c r="F16" s="34" t="s">
        <v>65</v>
      </c>
      <c r="G16" s="34" t="s">
        <v>70</v>
      </c>
      <c r="H16" s="34">
        <v>2008</v>
      </c>
      <c r="I16" s="34">
        <v>2029</v>
      </c>
      <c r="J16" s="34" t="s">
        <v>62</v>
      </c>
      <c r="K16" s="35">
        <v>2115</v>
      </c>
      <c r="L16"/>
      <c r="M16"/>
      <c r="N16"/>
      <c r="O16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>
        <v>920</v>
      </c>
      <c r="AT16" s="35">
        <v>1468.4000015258789</v>
      </c>
      <c r="AU16" s="35">
        <v>1217.4999923706055</v>
      </c>
      <c r="AV16" s="35">
        <v>769.60000610351562</v>
      </c>
      <c r="AW16" s="35">
        <v>2191.9000091552734</v>
      </c>
      <c r="AX16" s="35">
        <v>464.29999225586653</v>
      </c>
      <c r="AY16" s="35">
        <v>1110.0968856811523</v>
      </c>
      <c r="AZ16" s="92">
        <v>1170.033581427349</v>
      </c>
      <c r="BA16" s="92">
        <v>1101.7485279588675</v>
      </c>
      <c r="BB16" s="89">
        <v>1144.390957052098</v>
      </c>
      <c r="BC16" s="89">
        <v>1187.0333861453284</v>
      </c>
      <c r="BD16" s="89">
        <v>1229.6758152385589</v>
      </c>
      <c r="BE16" s="89">
        <v>1272.3182443317894</v>
      </c>
      <c r="BF16" s="89">
        <v>1314.9606734250199</v>
      </c>
      <c r="BG16" s="89">
        <v>1357.6031025182504</v>
      </c>
      <c r="BH16" s="89">
        <v>1400.2455316114808</v>
      </c>
      <c r="BI16" s="89">
        <v>1442.8879607047113</v>
      </c>
      <c r="BJ16" s="89">
        <v>1485.5303897979418</v>
      </c>
      <c r="BK16" s="89">
        <v>1528.1728188911723</v>
      </c>
      <c r="BL16" s="89">
        <v>1570.8152479844027</v>
      </c>
      <c r="BM16" s="89">
        <v>1613.4576770776332</v>
      </c>
      <c r="BN16" s="89">
        <v>1656.1001061708637</v>
      </c>
      <c r="BO16" s="89">
        <v>1698.7425352640942</v>
      </c>
      <c r="BP16" s="89">
        <v>1741.3849643573246</v>
      </c>
      <c r="BQ16" s="89">
        <v>1784.0273934505551</v>
      </c>
      <c r="BR16" s="89">
        <v>1826.6698225437856</v>
      </c>
      <c r="BS16" s="89">
        <v>1869.3122516370161</v>
      </c>
      <c r="BT16" s="89">
        <v>1911.9546807302465</v>
      </c>
      <c r="BU16" s="89">
        <v>1954.597109823477</v>
      </c>
      <c r="BV16" s="89">
        <v>1997.2395389167075</v>
      </c>
      <c r="BW16" s="89">
        <v>2039.881968009938</v>
      </c>
      <c r="BX16" s="89">
        <v>2082.5243971031682</v>
      </c>
      <c r="BY16" s="89">
        <v>2115</v>
      </c>
      <c r="BZ16" s="89">
        <v>2115</v>
      </c>
      <c r="CA16" s="89">
        <v>2115</v>
      </c>
      <c r="CB16" s="89">
        <v>2115</v>
      </c>
      <c r="CC16" s="89">
        <v>2115</v>
      </c>
      <c r="CD16" s="89">
        <v>2115</v>
      </c>
      <c r="CE16" s="89">
        <v>2115</v>
      </c>
      <c r="CF16" s="89">
        <v>2115</v>
      </c>
      <c r="CG16" s="89">
        <v>2115</v>
      </c>
      <c r="CH16" s="89">
        <v>2115</v>
      </c>
      <c r="CI16" s="89">
        <v>2115</v>
      </c>
      <c r="CJ16" s="86"/>
      <c r="CK16" s="86"/>
      <c r="CL16" s="90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34"/>
      <c r="DB16" s="34"/>
      <c r="DC16" s="34"/>
      <c r="DD16" s="34"/>
      <c r="DE16" s="34"/>
      <c r="DF16" s="34"/>
      <c r="DG16" s="34"/>
      <c r="DH16" s="34"/>
    </row>
    <row r="17" spans="1:113" s="82" customFormat="1" x14ac:dyDescent="0.25">
      <c r="A17" s="34" t="s">
        <v>59</v>
      </c>
      <c r="B17" s="34" t="s">
        <v>60</v>
      </c>
      <c r="C17" s="34" t="s">
        <v>184</v>
      </c>
      <c r="D17" s="34" t="s">
        <v>187</v>
      </c>
      <c r="E17" s="34" t="s">
        <v>188</v>
      </c>
      <c r="F17" s="34" t="s">
        <v>65</v>
      </c>
      <c r="G17" s="34" t="s">
        <v>186</v>
      </c>
      <c r="H17" s="34">
        <v>1979</v>
      </c>
      <c r="I17" s="34"/>
      <c r="J17" s="34" t="s">
        <v>62</v>
      </c>
      <c r="K17" s="35">
        <v>900</v>
      </c>
      <c r="L17"/>
      <c r="M17"/>
      <c r="N17"/>
      <c r="O17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>
        <v>781.00003051757813</v>
      </c>
      <c r="AI17" s="35">
        <v>492.32999897003174</v>
      </c>
      <c r="AJ17" s="35">
        <v>640.46000099182129</v>
      </c>
      <c r="AK17" s="35">
        <v>848.95000267028809</v>
      </c>
      <c r="AL17" s="35">
        <v>608.78999662399292</v>
      </c>
      <c r="AM17" s="35">
        <v>677.43000030517578</v>
      </c>
      <c r="AN17" s="35">
        <v>565.10999917984009</v>
      </c>
      <c r="AO17" s="35">
        <v>564.81000232696533</v>
      </c>
      <c r="AP17" s="35">
        <v>757.5699987411499</v>
      </c>
      <c r="AQ17" s="35">
        <v>716.40999794006348</v>
      </c>
      <c r="AR17" s="35">
        <v>708.10000610351562</v>
      </c>
      <c r="AS17" s="35">
        <v>564</v>
      </c>
      <c r="AT17" s="35">
        <v>439.49999618530273</v>
      </c>
      <c r="AU17" s="35">
        <v>820.19999122619629</v>
      </c>
      <c r="AV17" s="35">
        <v>790.09871292114258</v>
      </c>
      <c r="AW17" s="35">
        <v>884.71073722839355</v>
      </c>
      <c r="AX17" s="35">
        <v>993.14280605316162</v>
      </c>
      <c r="AY17" s="35">
        <v>835.81956577301025</v>
      </c>
      <c r="AZ17" s="89">
        <v>854.55343062789348</v>
      </c>
      <c r="BA17" s="89">
        <v>873.2872954827767</v>
      </c>
      <c r="BB17" s="89">
        <v>892.02116033765992</v>
      </c>
      <c r="BC17" s="89">
        <v>900</v>
      </c>
      <c r="BD17" s="89">
        <v>900</v>
      </c>
      <c r="BE17" s="89">
        <v>900</v>
      </c>
      <c r="BF17" s="89">
        <v>900</v>
      </c>
      <c r="BG17" s="89">
        <v>900</v>
      </c>
      <c r="BH17" s="89">
        <v>900</v>
      </c>
      <c r="BI17" s="89">
        <v>900</v>
      </c>
      <c r="BJ17" s="89">
        <v>900</v>
      </c>
      <c r="BK17" s="89">
        <v>900</v>
      </c>
      <c r="BL17" s="89">
        <v>900</v>
      </c>
      <c r="BM17" s="89">
        <v>900</v>
      </c>
      <c r="BN17" s="89">
        <v>900</v>
      </c>
      <c r="BO17" s="89">
        <v>900</v>
      </c>
      <c r="BP17" s="89">
        <v>900</v>
      </c>
      <c r="BQ17" s="89">
        <v>900</v>
      </c>
      <c r="BR17" s="89">
        <v>900</v>
      </c>
      <c r="BS17" s="89">
        <v>900</v>
      </c>
      <c r="BT17" s="89">
        <v>900</v>
      </c>
      <c r="BU17" s="89">
        <v>900</v>
      </c>
      <c r="BV17" s="89">
        <v>900</v>
      </c>
      <c r="BW17" s="89">
        <v>900</v>
      </c>
      <c r="BX17" s="89">
        <v>900</v>
      </c>
      <c r="BY17" s="89">
        <v>900</v>
      </c>
      <c r="BZ17" s="89">
        <v>900</v>
      </c>
      <c r="CA17" s="89">
        <v>900</v>
      </c>
      <c r="CB17" s="89">
        <v>900</v>
      </c>
      <c r="CC17" s="89">
        <v>900</v>
      </c>
      <c r="CD17" s="89">
        <v>900</v>
      </c>
      <c r="CE17" s="89">
        <v>900</v>
      </c>
      <c r="CF17" s="89">
        <v>900</v>
      </c>
      <c r="CG17" s="89">
        <v>900</v>
      </c>
      <c r="CH17" s="89">
        <v>900</v>
      </c>
      <c r="CI17" s="89">
        <v>900</v>
      </c>
      <c r="CJ17" s="86"/>
      <c r="CK17" s="86"/>
      <c r="CL17" s="90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34"/>
      <c r="DB17" s="34"/>
      <c r="DC17" s="34"/>
      <c r="DD17" s="34"/>
      <c r="DE17" s="34"/>
      <c r="DF17" s="34"/>
      <c r="DG17" s="34"/>
      <c r="DH17" s="34"/>
    </row>
    <row r="18" spans="1:113" s="82" customFormat="1" x14ac:dyDescent="0.25">
      <c r="A18" s="34" t="s">
        <v>66</v>
      </c>
      <c r="B18" s="34" t="s">
        <v>60</v>
      </c>
      <c r="C18" s="34" t="s">
        <v>184</v>
      </c>
      <c r="D18" s="34" t="s">
        <v>187</v>
      </c>
      <c r="E18" s="34" t="s">
        <v>189</v>
      </c>
      <c r="F18" s="34" t="s">
        <v>65</v>
      </c>
      <c r="G18" s="34" t="s">
        <v>186</v>
      </c>
      <c r="H18" s="34">
        <v>1997</v>
      </c>
      <c r="I18" s="34"/>
      <c r="J18" s="34" t="s">
        <v>62</v>
      </c>
      <c r="K18" s="35">
        <v>300</v>
      </c>
      <c r="L18"/>
      <c r="M18"/>
      <c r="N18"/>
      <c r="O18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>
        <v>222</v>
      </c>
      <c r="AI18" s="35">
        <v>179.43000221252441</v>
      </c>
      <c r="AJ18" s="35">
        <v>197.39999628067017</v>
      </c>
      <c r="AK18" s="35">
        <v>162.94999885559082</v>
      </c>
      <c r="AL18" s="35">
        <v>121.30999839305878</v>
      </c>
      <c r="AM18" s="35">
        <v>147.56999969482422</v>
      </c>
      <c r="AN18" s="35">
        <v>112.30999803543091</v>
      </c>
      <c r="AO18" s="35">
        <v>97.140000104904175</v>
      </c>
      <c r="AP18" s="35">
        <v>54.539998635649681</v>
      </c>
      <c r="AQ18" s="35">
        <v>127.11999893188477</v>
      </c>
      <c r="AR18" s="35">
        <v>134.30000162124634</v>
      </c>
      <c r="AS18" s="35">
        <v>156.42791628837585</v>
      </c>
      <c r="AT18" s="35">
        <v>105.50000143051147</v>
      </c>
      <c r="AU18" s="35">
        <v>116.19999980926514</v>
      </c>
      <c r="AV18" s="35">
        <v>156.91459894180298</v>
      </c>
      <c r="AW18" s="35">
        <v>66.113407135009766</v>
      </c>
      <c r="AX18" s="35">
        <v>132.52754908800125</v>
      </c>
      <c r="AY18" s="35">
        <v>197.72650909423828</v>
      </c>
      <c r="AZ18" s="89">
        <v>204.67810393511147</v>
      </c>
      <c r="BA18" s="89">
        <v>211.62969877598465</v>
      </c>
      <c r="BB18" s="89">
        <v>218.58129361685783</v>
      </c>
      <c r="BC18" s="89">
        <v>225.53288845773102</v>
      </c>
      <c r="BD18" s="89">
        <v>232.4844832986042</v>
      </c>
      <c r="BE18" s="89">
        <v>239.43607813947739</v>
      </c>
      <c r="BF18" s="89">
        <v>246.38767298035057</v>
      </c>
      <c r="BG18" s="89">
        <v>253.33926782122376</v>
      </c>
      <c r="BH18" s="89">
        <v>260.29086266209691</v>
      </c>
      <c r="BI18" s="89">
        <v>267.24245750297007</v>
      </c>
      <c r="BJ18" s="89">
        <v>274.19405234384323</v>
      </c>
      <c r="BK18" s="89">
        <v>281.14564718471638</v>
      </c>
      <c r="BL18" s="89">
        <v>288.09724202558954</v>
      </c>
      <c r="BM18" s="89">
        <v>295.04883686646269</v>
      </c>
      <c r="BN18" s="89">
        <v>300</v>
      </c>
      <c r="BO18" s="89">
        <v>300</v>
      </c>
      <c r="BP18" s="89">
        <v>300</v>
      </c>
      <c r="BQ18" s="89">
        <v>300</v>
      </c>
      <c r="BR18" s="89">
        <v>300</v>
      </c>
      <c r="BS18" s="89">
        <v>300</v>
      </c>
      <c r="BT18" s="89">
        <v>300</v>
      </c>
      <c r="BU18" s="89">
        <v>300</v>
      </c>
      <c r="BV18" s="89">
        <v>300</v>
      </c>
      <c r="BW18" s="89">
        <v>300</v>
      </c>
      <c r="BX18" s="89">
        <v>300</v>
      </c>
      <c r="BY18" s="89">
        <v>300</v>
      </c>
      <c r="BZ18" s="89">
        <v>300</v>
      </c>
      <c r="CA18" s="89">
        <v>300</v>
      </c>
      <c r="CB18" s="89">
        <v>300</v>
      </c>
      <c r="CC18" s="89">
        <v>300</v>
      </c>
      <c r="CD18" s="89">
        <v>300</v>
      </c>
      <c r="CE18" s="89">
        <v>300</v>
      </c>
      <c r="CF18" s="89">
        <v>300</v>
      </c>
      <c r="CG18" s="89">
        <v>300</v>
      </c>
      <c r="CH18" s="89">
        <v>300</v>
      </c>
      <c r="CI18" s="89">
        <v>300</v>
      </c>
      <c r="CJ18" s="86"/>
      <c r="CK18" s="86"/>
      <c r="CL18" s="90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34"/>
      <c r="DB18" s="34"/>
      <c r="DC18" s="34"/>
      <c r="DD18" s="34"/>
      <c r="DE18" s="34"/>
      <c r="DF18" s="34"/>
      <c r="DG18" s="34"/>
      <c r="DH18" s="34"/>
    </row>
    <row r="19" spans="1:113" s="82" customFormat="1" x14ac:dyDescent="0.25">
      <c r="A19" s="34" t="s">
        <v>84</v>
      </c>
      <c r="B19" s="34" t="s">
        <v>60</v>
      </c>
      <c r="C19" s="34" t="s">
        <v>184</v>
      </c>
      <c r="D19" s="34" t="s">
        <v>85</v>
      </c>
      <c r="E19" s="34" t="s">
        <v>85</v>
      </c>
      <c r="F19" s="34" t="s">
        <v>65</v>
      </c>
      <c r="G19" s="34" t="s">
        <v>70</v>
      </c>
      <c r="H19" s="34">
        <v>2009</v>
      </c>
      <c r="I19" s="34">
        <v>2035</v>
      </c>
      <c r="J19" s="34" t="s">
        <v>62</v>
      </c>
      <c r="K19" s="35">
        <v>150</v>
      </c>
      <c r="L19"/>
      <c r="M19"/>
      <c r="N19"/>
      <c r="O19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>
        <v>0</v>
      </c>
      <c r="AV19" s="35">
        <v>40.199999928474426</v>
      </c>
      <c r="AW19" s="35">
        <v>42.900000333786011</v>
      </c>
      <c r="AX19" s="35">
        <v>45.999999523162842</v>
      </c>
      <c r="AY19" s="35">
        <v>43.992378830909729</v>
      </c>
      <c r="AZ19" s="92">
        <v>50</v>
      </c>
      <c r="BA19" s="92">
        <v>50</v>
      </c>
      <c r="BB19" s="89">
        <v>53.185714273225692</v>
      </c>
      <c r="BC19" s="89">
        <v>56.371428546451384</v>
      </c>
      <c r="BD19" s="89">
        <v>59.557142819677075</v>
      </c>
      <c r="BE19" s="89">
        <v>62.742857092902767</v>
      </c>
      <c r="BF19" s="89">
        <v>65.928571366128466</v>
      </c>
      <c r="BG19" s="89">
        <v>69.114285639354165</v>
      </c>
      <c r="BH19" s="89">
        <v>72.299999912579864</v>
      </c>
      <c r="BI19" s="89">
        <v>75.485714185805563</v>
      </c>
      <c r="BJ19" s="89">
        <v>78.671428459031262</v>
      </c>
      <c r="BK19" s="89">
        <v>81.85714273225696</v>
      </c>
      <c r="BL19" s="89">
        <v>85.042857005482659</v>
      </c>
      <c r="BM19" s="89">
        <v>88.228571278708358</v>
      </c>
      <c r="BN19" s="89">
        <v>91.414285551934057</v>
      </c>
      <c r="BO19" s="89">
        <v>94.599999825159756</v>
      </c>
      <c r="BP19" s="89">
        <v>97.785714098385455</v>
      </c>
      <c r="BQ19" s="89">
        <v>100.97142837161115</v>
      </c>
      <c r="BR19" s="89">
        <v>104.15714264483685</v>
      </c>
      <c r="BS19" s="89">
        <v>107.34285691806255</v>
      </c>
      <c r="BT19" s="89">
        <v>110.52857119128825</v>
      </c>
      <c r="BU19" s="89">
        <v>113.71428546451395</v>
      </c>
      <c r="BV19" s="89">
        <v>116.89999973773965</v>
      </c>
      <c r="BW19" s="89">
        <v>120.08571401096535</v>
      </c>
      <c r="BX19" s="89">
        <v>123.27142828419105</v>
      </c>
      <c r="BY19" s="89">
        <v>126.45714255741674</v>
      </c>
      <c r="BZ19" s="89">
        <v>129.64285683064244</v>
      </c>
      <c r="CA19" s="89">
        <v>132.82857110386814</v>
      </c>
      <c r="CB19" s="89">
        <v>136.01428537709384</v>
      </c>
      <c r="CC19" s="89">
        <v>139.19999965031954</v>
      </c>
      <c r="CD19" s="89">
        <v>142.38571392354524</v>
      </c>
      <c r="CE19" s="89">
        <v>145.57142819677094</v>
      </c>
      <c r="CF19" s="89">
        <v>148.75714246999664</v>
      </c>
      <c r="CG19" s="89">
        <v>150</v>
      </c>
      <c r="CH19" s="89">
        <v>150</v>
      </c>
      <c r="CI19" s="89">
        <v>150</v>
      </c>
      <c r="CJ19" s="86"/>
      <c r="CK19" s="86"/>
      <c r="CL19" s="90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34"/>
      <c r="DB19" s="34"/>
      <c r="DC19" s="34"/>
      <c r="DD19" s="34"/>
      <c r="DE19" s="34"/>
      <c r="DF19" s="34"/>
      <c r="DG19" s="34"/>
      <c r="DH19" s="34"/>
    </row>
    <row r="20" spans="1:113" s="82" customFormat="1" x14ac:dyDescent="0.25">
      <c r="A20" s="34" t="s">
        <v>104</v>
      </c>
      <c r="B20" s="34" t="s">
        <v>60</v>
      </c>
      <c r="C20" s="34" t="s">
        <v>184</v>
      </c>
      <c r="D20" s="34" t="s">
        <v>105</v>
      </c>
      <c r="E20" s="34" t="s">
        <v>105</v>
      </c>
      <c r="F20" s="34" t="s">
        <v>65</v>
      </c>
      <c r="G20" s="34" t="s">
        <v>186</v>
      </c>
      <c r="H20" s="34">
        <v>2018</v>
      </c>
      <c r="I20" s="34"/>
      <c r="J20" s="34" t="s">
        <v>102</v>
      </c>
      <c r="K20" s="35">
        <v>500</v>
      </c>
      <c r="L20"/>
      <c r="M20"/>
      <c r="N20"/>
      <c r="O20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89">
        <v>0</v>
      </c>
      <c r="BA20" s="89">
        <v>0</v>
      </c>
      <c r="BB20" s="89">
        <v>0</v>
      </c>
      <c r="BC20" s="89">
        <v>264.40000000000003</v>
      </c>
      <c r="BD20" s="89">
        <v>292.92300648004175</v>
      </c>
      <c r="BE20" s="89">
        <v>309.60789567869273</v>
      </c>
      <c r="BF20" s="89">
        <v>321.44601296008352</v>
      </c>
      <c r="BG20" s="89">
        <v>330.62837009666322</v>
      </c>
      <c r="BH20" s="89">
        <v>338.1309021587345</v>
      </c>
      <c r="BI20" s="89">
        <v>344.47420263362613</v>
      </c>
      <c r="BJ20" s="89">
        <v>349.96901944012524</v>
      </c>
      <c r="BK20" s="89">
        <v>354.81579135738542</v>
      </c>
      <c r="BL20" s="89">
        <v>359.15137657670499</v>
      </c>
      <c r="BM20" s="89">
        <v>363.07339047565296</v>
      </c>
      <c r="BN20" s="89">
        <v>366.65390863877622</v>
      </c>
      <c r="BO20" s="89">
        <v>369.94766605954226</v>
      </c>
      <c r="BP20" s="89">
        <v>372.99720911366791</v>
      </c>
      <c r="BQ20" s="89">
        <v>375.83626577535597</v>
      </c>
      <c r="BR20" s="89">
        <v>378.49202592016701</v>
      </c>
      <c r="BS20" s="89">
        <v>380.98672910791333</v>
      </c>
      <c r="BT20" s="89">
        <v>383.33879783742719</v>
      </c>
      <c r="BU20" s="89">
        <v>385.56366399269905</v>
      </c>
      <c r="BV20" s="89">
        <v>387.67438305674671</v>
      </c>
      <c r="BW20" s="89">
        <v>389.68209831231889</v>
      </c>
      <c r="BX20" s="89">
        <v>391.59639695569473</v>
      </c>
      <c r="BY20" s="89">
        <v>393.42558698548453</v>
      </c>
      <c r="BZ20" s="89">
        <v>395.17691511881799</v>
      </c>
      <c r="CA20" s="89">
        <v>396.85674019332646</v>
      </c>
      <c r="CB20" s="89">
        <v>398.47067253958403</v>
      </c>
      <c r="CC20" s="89">
        <v>400.02368703607817</v>
      </c>
      <c r="CD20" s="89">
        <v>401.52021559370962</v>
      </c>
      <c r="CE20" s="89">
        <v>402.96422340394344</v>
      </c>
      <c r="CF20" s="89">
        <v>404.35927225539768</v>
      </c>
      <c r="CG20" s="89">
        <v>405.70857346456381</v>
      </c>
      <c r="CH20" s="89">
        <v>407.01503240020878</v>
      </c>
      <c r="CI20" s="89">
        <v>408.28128615434565</v>
      </c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34"/>
      <c r="DB20" s="34"/>
      <c r="DC20" s="34"/>
      <c r="DD20" s="34"/>
      <c r="DE20" s="34"/>
      <c r="DF20" s="34"/>
      <c r="DG20" s="34"/>
      <c r="DH20" s="34"/>
    </row>
    <row r="21" spans="1:113" s="82" customFormat="1" x14ac:dyDescent="0.25">
      <c r="A21" s="34" t="s">
        <v>90</v>
      </c>
      <c r="B21" s="34" t="s">
        <v>60</v>
      </c>
      <c r="C21" s="34" t="s">
        <v>184</v>
      </c>
      <c r="D21" s="34" t="s">
        <v>187</v>
      </c>
      <c r="E21" s="34" t="s">
        <v>199</v>
      </c>
      <c r="F21" s="34" t="s">
        <v>65</v>
      </c>
      <c r="G21" s="34" t="s">
        <v>70</v>
      </c>
      <c r="H21" s="34">
        <v>2015</v>
      </c>
      <c r="I21" s="34">
        <v>2040</v>
      </c>
      <c r="J21" s="34" t="s">
        <v>92</v>
      </c>
      <c r="K21" s="35">
        <v>370</v>
      </c>
      <c r="L21"/>
      <c r="M21"/>
      <c r="N21"/>
      <c r="O21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90"/>
      <c r="BA21" s="90"/>
      <c r="BB21" s="89">
        <v>278.64710611082347</v>
      </c>
      <c r="BC21" s="89">
        <v>289.30141166407515</v>
      </c>
      <c r="BD21" s="89">
        <v>297.56553308699694</v>
      </c>
      <c r="BE21" s="89">
        <v>304.31781194286106</v>
      </c>
      <c r="BF21" s="89">
        <v>310.02678237026356</v>
      </c>
      <c r="BG21" s="89">
        <v>314.97211749611273</v>
      </c>
      <c r="BH21" s="89">
        <v>319.33421222164691</v>
      </c>
      <c r="BI21" s="89">
        <v>323.23623891903446</v>
      </c>
      <c r="BJ21" s="89">
        <v>326.76605142808768</v>
      </c>
      <c r="BK21" s="89">
        <v>329.98851777489858</v>
      </c>
      <c r="BL21" s="89">
        <v>332.95289945358803</v>
      </c>
      <c r="BM21" s="89">
        <v>335.69748820230109</v>
      </c>
      <c r="BN21" s="89">
        <v>338.25263919782037</v>
      </c>
      <c r="BO21" s="89">
        <v>340.64282332815031</v>
      </c>
      <c r="BP21" s="89">
        <v>342.88805619712195</v>
      </c>
      <c r="BQ21" s="89">
        <v>345.00491805368449</v>
      </c>
      <c r="BR21" s="89">
        <v>347.00729759342914</v>
      </c>
      <c r="BS21" s="89">
        <v>348.90694475107205</v>
      </c>
      <c r="BT21" s="89">
        <v>350.713888481087</v>
      </c>
      <c r="BU21" s="89">
        <v>352.4367572601252</v>
      </c>
      <c r="BV21" s="89">
        <v>354.08302828693604</v>
      </c>
      <c r="BW21" s="89">
        <v>355.65922360693617</v>
      </c>
      <c r="BX21" s="89">
        <v>357.17106617399378</v>
      </c>
      <c r="BY21" s="89">
        <v>358.62360528562562</v>
      </c>
      <c r="BZ21" s="89">
        <v>360.02131833247034</v>
      </c>
      <c r="CA21" s="89">
        <v>361.36819403433867</v>
      </c>
      <c r="CB21" s="89">
        <v>362.66780106354912</v>
      </c>
      <c r="CC21" s="89">
        <v>363.9233450298579</v>
      </c>
      <c r="CD21" s="89">
        <v>365.13771611810739</v>
      </c>
      <c r="CE21" s="89">
        <v>366.3135291601879</v>
      </c>
      <c r="CF21" s="89">
        <v>367.45315753891111</v>
      </c>
      <c r="CG21" s="89">
        <v>368.55876202915954</v>
      </c>
      <c r="CH21" s="89">
        <v>369.63231545726046</v>
      </c>
      <c r="CI21" s="89">
        <v>370.67562388572202</v>
      </c>
      <c r="CJ21" s="86"/>
      <c r="CK21" s="86"/>
      <c r="CL21" s="90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34"/>
      <c r="DB21" s="34"/>
      <c r="DC21" s="34"/>
      <c r="DD21" s="34"/>
      <c r="DE21" s="34"/>
      <c r="DF21" s="34"/>
      <c r="DG21" s="34"/>
      <c r="DH21" s="34"/>
    </row>
    <row r="22" spans="1:113" s="82" customFormat="1" x14ac:dyDescent="0.25">
      <c r="A22" s="34" t="s">
        <v>122</v>
      </c>
      <c r="B22" s="34" t="s">
        <v>60</v>
      </c>
      <c r="C22" s="34" t="s">
        <v>184</v>
      </c>
      <c r="D22" s="34" t="s">
        <v>123</v>
      </c>
      <c r="E22" s="34" t="s">
        <v>123</v>
      </c>
      <c r="F22" s="34" t="s">
        <v>65</v>
      </c>
      <c r="G22" s="34" t="s">
        <v>186</v>
      </c>
      <c r="H22" s="34">
        <v>2030</v>
      </c>
      <c r="I22" s="34"/>
      <c r="J22" s="34" t="s">
        <v>124</v>
      </c>
      <c r="K22" s="35">
        <v>5500</v>
      </c>
      <c r="L22"/>
      <c r="M22"/>
      <c r="N22"/>
      <c r="O22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89">
        <v>0</v>
      </c>
      <c r="BA22" s="89">
        <v>0</v>
      </c>
      <c r="BB22" s="89">
        <v>0</v>
      </c>
      <c r="BC22" s="89">
        <v>0</v>
      </c>
      <c r="BD22" s="89">
        <v>0</v>
      </c>
      <c r="BE22" s="89">
        <v>0</v>
      </c>
      <c r="BF22" s="89">
        <v>0</v>
      </c>
      <c r="BG22" s="89">
        <v>0</v>
      </c>
      <c r="BH22" s="89">
        <v>0</v>
      </c>
      <c r="BI22" s="89">
        <v>0</v>
      </c>
      <c r="BJ22" s="89">
        <v>0</v>
      </c>
      <c r="BK22" s="89">
        <v>0</v>
      </c>
      <c r="BL22" s="89">
        <v>0</v>
      </c>
      <c r="BM22" s="89">
        <v>0</v>
      </c>
      <c r="BN22" s="89">
        <v>0</v>
      </c>
      <c r="BO22" s="89">
        <v>207.9</v>
      </c>
      <c r="BP22" s="89">
        <v>333.3</v>
      </c>
      <c r="BQ22" s="89">
        <v>458.7</v>
      </c>
      <c r="BR22" s="89">
        <v>584.1</v>
      </c>
      <c r="BS22" s="89">
        <v>709.5</v>
      </c>
      <c r="BT22" s="89">
        <v>834.9</v>
      </c>
      <c r="BU22" s="89">
        <v>960.30000000000018</v>
      </c>
      <c r="BV22" s="89">
        <v>1085.7</v>
      </c>
      <c r="BW22" s="89">
        <v>1211.1000000000001</v>
      </c>
      <c r="BX22" s="89">
        <v>1336.5</v>
      </c>
      <c r="BY22" s="89">
        <v>1461.9</v>
      </c>
      <c r="BZ22" s="89">
        <v>1587.3000000000002</v>
      </c>
      <c r="CA22" s="89">
        <v>1712.7</v>
      </c>
      <c r="CB22" s="89">
        <v>1838.1000000000004</v>
      </c>
      <c r="CC22" s="89">
        <v>1963.5000000000002</v>
      </c>
      <c r="CD22" s="89">
        <v>2088.9</v>
      </c>
      <c r="CE22" s="89">
        <v>2214.3000000000002</v>
      </c>
      <c r="CF22" s="89">
        <v>2339.6999999999998</v>
      </c>
      <c r="CG22" s="89">
        <v>2465.1000000000004</v>
      </c>
      <c r="CH22" s="89">
        <v>2590.5</v>
      </c>
      <c r="CI22" s="89">
        <v>2715.9</v>
      </c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34"/>
      <c r="DB22" s="34"/>
      <c r="DC22" s="34"/>
      <c r="DD22" s="34"/>
      <c r="DE22" s="34"/>
      <c r="DF22" s="34"/>
      <c r="DG22" s="34"/>
      <c r="DH22" s="34"/>
    </row>
    <row r="23" spans="1:113" s="82" customFormat="1" x14ac:dyDescent="0.25">
      <c r="A23" s="34" t="s">
        <v>112</v>
      </c>
      <c r="B23" s="34" t="s">
        <v>60</v>
      </c>
      <c r="C23" s="34" t="s">
        <v>184</v>
      </c>
      <c r="D23" s="34" t="s">
        <v>89</v>
      </c>
      <c r="E23" s="34" t="s">
        <v>197</v>
      </c>
      <c r="F23" s="34" t="s">
        <v>65</v>
      </c>
      <c r="G23" s="34" t="s">
        <v>186</v>
      </c>
      <c r="H23" s="34">
        <v>2018</v>
      </c>
      <c r="I23" s="34"/>
      <c r="J23" s="34" t="s">
        <v>102</v>
      </c>
      <c r="K23" s="35">
        <v>250</v>
      </c>
      <c r="L23"/>
      <c r="M23"/>
      <c r="N23"/>
      <c r="O23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89">
        <v>0</v>
      </c>
      <c r="BA23" s="89">
        <v>0</v>
      </c>
      <c r="BB23" s="89">
        <v>0</v>
      </c>
      <c r="BC23" s="89">
        <v>132.20000000000002</v>
      </c>
      <c r="BD23" s="89">
        <v>146.46150324002087</v>
      </c>
      <c r="BE23" s="89">
        <v>154.80394783934636</v>
      </c>
      <c r="BF23" s="89">
        <v>160.72300648004176</v>
      </c>
      <c r="BG23" s="89">
        <v>165.31418504833161</v>
      </c>
      <c r="BH23" s="89">
        <v>169.06545107936725</v>
      </c>
      <c r="BI23" s="89">
        <v>172.23710131681307</v>
      </c>
      <c r="BJ23" s="89">
        <v>174.98450972006262</v>
      </c>
      <c r="BK23" s="89">
        <v>177.40789567869271</v>
      </c>
      <c r="BL23" s="89">
        <v>179.5756882883525</v>
      </c>
      <c r="BM23" s="89">
        <v>181.53669523782648</v>
      </c>
      <c r="BN23" s="89">
        <v>183.32695431938811</v>
      </c>
      <c r="BO23" s="89">
        <v>184.97383302977113</v>
      </c>
      <c r="BP23" s="89">
        <v>186.49860455683395</v>
      </c>
      <c r="BQ23" s="89">
        <v>187.91813288767798</v>
      </c>
      <c r="BR23" s="89">
        <v>189.2460129600835</v>
      </c>
      <c r="BS23" s="89">
        <v>190.49336455395667</v>
      </c>
      <c r="BT23" s="89">
        <v>191.6693989187136</v>
      </c>
      <c r="BU23" s="89">
        <v>192.78183199634952</v>
      </c>
      <c r="BV23" s="89">
        <v>193.83719152837335</v>
      </c>
      <c r="BW23" s="89">
        <v>194.84104915615944</v>
      </c>
      <c r="BX23" s="89">
        <v>195.79819847784736</v>
      </c>
      <c r="BY23" s="89">
        <v>196.71279349274226</v>
      </c>
      <c r="BZ23" s="89">
        <v>197.58845755940899</v>
      </c>
      <c r="CA23" s="89">
        <v>198.42837009666323</v>
      </c>
      <c r="CB23" s="89">
        <v>199.23533626979201</v>
      </c>
      <c r="CC23" s="89">
        <v>200.01184351803909</v>
      </c>
      <c r="CD23" s="89">
        <v>200.76010779685481</v>
      </c>
      <c r="CE23" s="89">
        <v>201.48211170197172</v>
      </c>
      <c r="CF23" s="89">
        <v>202.17963612769884</v>
      </c>
      <c r="CG23" s="89">
        <v>202.85428673228191</v>
      </c>
      <c r="CH23" s="89">
        <v>203.50751620010439</v>
      </c>
      <c r="CI23" s="89">
        <v>204.14064307717283</v>
      </c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34"/>
      <c r="DB23" s="34"/>
      <c r="DC23" s="34"/>
      <c r="DD23" s="34"/>
      <c r="DE23" s="34"/>
      <c r="DF23" s="34"/>
      <c r="DG23" s="34"/>
      <c r="DH23" s="34"/>
    </row>
    <row r="24" spans="1:113" s="82" customFormat="1" x14ac:dyDescent="0.25">
      <c r="A24" s="34" t="s">
        <v>119</v>
      </c>
      <c r="B24" s="34" t="s">
        <v>60</v>
      </c>
      <c r="C24" s="34" t="s">
        <v>184</v>
      </c>
      <c r="D24" s="34" t="s">
        <v>79</v>
      </c>
      <c r="E24" s="34" t="s">
        <v>185</v>
      </c>
      <c r="F24" s="34" t="s">
        <v>65</v>
      </c>
      <c r="G24" s="34" t="s">
        <v>186</v>
      </c>
      <c r="H24" s="34">
        <v>2017</v>
      </c>
      <c r="I24" s="34"/>
      <c r="J24" s="34" t="s">
        <v>121</v>
      </c>
      <c r="K24" s="35">
        <v>250</v>
      </c>
      <c r="L24"/>
      <c r="M24"/>
      <c r="N24"/>
      <c r="O24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89">
        <v>0</v>
      </c>
      <c r="BA24" s="89">
        <v>0</v>
      </c>
      <c r="BB24" s="89">
        <v>132.20000000000002</v>
      </c>
      <c r="BC24" s="89">
        <v>146.46150324002087</v>
      </c>
      <c r="BD24" s="89">
        <v>154.80394783934636</v>
      </c>
      <c r="BE24" s="89">
        <v>160.72300648004176</v>
      </c>
      <c r="BF24" s="89">
        <v>165.31418504833161</v>
      </c>
      <c r="BG24" s="89">
        <v>169.06545107936725</v>
      </c>
      <c r="BH24" s="89">
        <v>172.23710131681307</v>
      </c>
      <c r="BI24" s="89">
        <v>174.98450972006262</v>
      </c>
      <c r="BJ24" s="89">
        <v>177.40789567869271</v>
      </c>
      <c r="BK24" s="89">
        <v>179.5756882883525</v>
      </c>
      <c r="BL24" s="89">
        <v>181.53669523782648</v>
      </c>
      <c r="BM24" s="89">
        <v>183.32695431938811</v>
      </c>
      <c r="BN24" s="89">
        <v>184.97383302977113</v>
      </c>
      <c r="BO24" s="89">
        <v>186.49860455683395</v>
      </c>
      <c r="BP24" s="89">
        <v>187.91813288767798</v>
      </c>
      <c r="BQ24" s="89">
        <v>189.2460129600835</v>
      </c>
      <c r="BR24" s="89">
        <v>190.49336455395667</v>
      </c>
      <c r="BS24" s="89">
        <v>191.6693989187136</v>
      </c>
      <c r="BT24" s="89">
        <v>192.78183199634952</v>
      </c>
      <c r="BU24" s="89">
        <v>193.83719152837335</v>
      </c>
      <c r="BV24" s="89">
        <v>194.84104915615944</v>
      </c>
      <c r="BW24" s="89">
        <v>195.79819847784736</v>
      </c>
      <c r="BX24" s="89">
        <v>196.71279349274226</v>
      </c>
      <c r="BY24" s="89">
        <v>197.58845755940899</v>
      </c>
      <c r="BZ24" s="89">
        <v>198.42837009666323</v>
      </c>
      <c r="CA24" s="89">
        <v>199.23533626979201</v>
      </c>
      <c r="CB24" s="89">
        <v>200.01184351803909</v>
      </c>
      <c r="CC24" s="89">
        <v>200.76010779685481</v>
      </c>
      <c r="CD24" s="89">
        <v>201.48211170197172</v>
      </c>
      <c r="CE24" s="89">
        <v>202.17963612769884</v>
      </c>
      <c r="CF24" s="89">
        <v>202.85428673228191</v>
      </c>
      <c r="CG24" s="89">
        <v>203.50751620010439</v>
      </c>
      <c r="CH24" s="89">
        <v>204.14064307717283</v>
      </c>
      <c r="CI24" s="89">
        <v>204.75486779397752</v>
      </c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34"/>
      <c r="DB24" s="34"/>
      <c r="DC24" s="34"/>
      <c r="DD24" s="34"/>
      <c r="DE24" s="34"/>
      <c r="DF24" s="34"/>
      <c r="DG24" s="34"/>
      <c r="DH24" s="34"/>
    </row>
    <row r="25" spans="1:113" s="34" customFormat="1" x14ac:dyDescent="0.25">
      <c r="A25" s="34" t="s">
        <v>117</v>
      </c>
      <c r="B25" s="34" t="s">
        <v>60</v>
      </c>
      <c r="C25" s="34" t="s">
        <v>184</v>
      </c>
      <c r="D25" s="34" t="s">
        <v>118</v>
      </c>
      <c r="E25" s="34" t="s">
        <v>118</v>
      </c>
      <c r="F25" s="34" t="s">
        <v>65</v>
      </c>
      <c r="G25" s="34" t="s">
        <v>186</v>
      </c>
      <c r="H25" s="106">
        <v>2015</v>
      </c>
      <c r="J25" s="34" t="s">
        <v>102</v>
      </c>
      <c r="K25" s="35">
        <v>1000</v>
      </c>
      <c r="L25"/>
      <c r="M25"/>
      <c r="N25"/>
      <c r="O2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89">
        <v>528.80000000000007</v>
      </c>
      <c r="BA25" s="89">
        <v>585.8460129600835</v>
      </c>
      <c r="BB25" s="89">
        <v>619.21579135738546</v>
      </c>
      <c r="BC25" s="89">
        <v>642.89202592016704</v>
      </c>
      <c r="BD25" s="89">
        <v>661.25674019332644</v>
      </c>
      <c r="BE25" s="89">
        <v>676.261804317469</v>
      </c>
      <c r="BF25" s="89">
        <v>688.94840526725227</v>
      </c>
      <c r="BG25" s="89">
        <v>699.93803888025047</v>
      </c>
      <c r="BH25" s="89">
        <v>709.63158271477084</v>
      </c>
      <c r="BI25" s="89">
        <v>718.30275315340998</v>
      </c>
      <c r="BJ25" s="89">
        <v>726.14678095130591</v>
      </c>
      <c r="BK25" s="89">
        <v>733.30781727755243</v>
      </c>
      <c r="BL25" s="89">
        <v>739.89533211908451</v>
      </c>
      <c r="BM25" s="89">
        <v>745.99441822733581</v>
      </c>
      <c r="BN25" s="89">
        <v>751.67253155071194</v>
      </c>
      <c r="BO25" s="89">
        <v>756.98405184033402</v>
      </c>
      <c r="BP25" s="89">
        <v>761.97345821582667</v>
      </c>
      <c r="BQ25" s="89">
        <v>766.67759567485439</v>
      </c>
      <c r="BR25" s="89">
        <v>771.1273279853981</v>
      </c>
      <c r="BS25" s="89">
        <v>775.34876611349341</v>
      </c>
      <c r="BT25" s="89">
        <v>779.36419662463777</v>
      </c>
      <c r="BU25" s="89">
        <v>783.19279391138946</v>
      </c>
      <c r="BV25" s="89">
        <v>786.85117397096906</v>
      </c>
      <c r="BW25" s="89">
        <v>790.35383023763598</v>
      </c>
      <c r="BX25" s="89">
        <v>793.71348038665292</v>
      </c>
      <c r="BY25" s="89">
        <v>796.94134507916806</v>
      </c>
      <c r="BZ25" s="89">
        <v>800.04737407215634</v>
      </c>
      <c r="CA25" s="89">
        <v>803.04043118741924</v>
      </c>
      <c r="CB25" s="89">
        <v>805.92844680788687</v>
      </c>
      <c r="CC25" s="89">
        <v>808.71854451079537</v>
      </c>
      <c r="CD25" s="89">
        <v>811.41714692912763</v>
      </c>
      <c r="CE25" s="89">
        <v>814.03006480041756</v>
      </c>
      <c r="CF25" s="89">
        <v>816.5625723086913</v>
      </c>
      <c r="CG25" s="89">
        <v>819.0194711759101</v>
      </c>
      <c r="CH25" s="89">
        <v>821.40514546057875</v>
      </c>
      <c r="CI25" s="89">
        <v>823.72360863493793</v>
      </c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</row>
    <row r="26" spans="1:113" s="34" customFormat="1" x14ac:dyDescent="0.25">
      <c r="A26" s="34" t="s">
        <v>95</v>
      </c>
      <c r="B26" s="34" t="s">
        <v>60</v>
      </c>
      <c r="C26" s="34" t="s">
        <v>184</v>
      </c>
      <c r="D26" s="34" t="s">
        <v>96</v>
      </c>
      <c r="E26" s="34" t="s">
        <v>96</v>
      </c>
      <c r="F26" s="34" t="s">
        <v>65</v>
      </c>
      <c r="G26" s="34" t="s">
        <v>70</v>
      </c>
      <c r="H26" s="34">
        <v>2015</v>
      </c>
      <c r="I26" s="34">
        <v>2040</v>
      </c>
      <c r="J26" s="34" t="s">
        <v>92</v>
      </c>
      <c r="K26" s="35">
        <v>50</v>
      </c>
      <c r="L26"/>
      <c r="M26"/>
      <c r="N26"/>
      <c r="O26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90"/>
      <c r="BA26" s="90"/>
      <c r="BB26" s="89">
        <v>30.960789567869273</v>
      </c>
      <c r="BC26" s="89">
        <v>32.144601296008354</v>
      </c>
      <c r="BD26" s="89">
        <v>33.062837009666325</v>
      </c>
      <c r="BE26" s="89">
        <v>33.813090215873451</v>
      </c>
      <c r="BF26" s="89">
        <v>34.447420263362616</v>
      </c>
      <c r="BG26" s="89">
        <v>34.996901944012528</v>
      </c>
      <c r="BH26" s="89">
        <v>35.481579135738542</v>
      </c>
      <c r="BI26" s="89">
        <v>35.915137657670499</v>
      </c>
      <c r="BJ26" s="89">
        <v>36.307339047565293</v>
      </c>
      <c r="BK26" s="89">
        <v>36.665390863877626</v>
      </c>
      <c r="BL26" s="89">
        <v>36.994766605954226</v>
      </c>
      <c r="BM26" s="89">
        <v>37.299720911366791</v>
      </c>
      <c r="BN26" s="89">
        <v>37.583626577535597</v>
      </c>
      <c r="BO26" s="89">
        <v>37.849202592016702</v>
      </c>
      <c r="BP26" s="89">
        <v>38.098672910791329</v>
      </c>
      <c r="BQ26" s="89">
        <v>38.333879783742717</v>
      </c>
      <c r="BR26" s="89">
        <v>38.556366399269905</v>
      </c>
      <c r="BS26" s="89">
        <v>38.767438305674673</v>
      </c>
      <c r="BT26" s="89">
        <v>38.968209831231889</v>
      </c>
      <c r="BU26" s="89">
        <v>39.159639695569467</v>
      </c>
      <c r="BV26" s="89">
        <v>39.342558698548451</v>
      </c>
      <c r="BW26" s="89">
        <v>39.5176915118818</v>
      </c>
      <c r="BX26" s="89">
        <v>39.685674019332644</v>
      </c>
      <c r="BY26" s="89">
        <v>39.8470672539584</v>
      </c>
      <c r="BZ26" s="89">
        <v>40.002368703607814</v>
      </c>
      <c r="CA26" s="89">
        <v>40.152021559370965</v>
      </c>
      <c r="CB26" s="89">
        <v>40.296422340394344</v>
      </c>
      <c r="CC26" s="89">
        <v>40.435927225539771</v>
      </c>
      <c r="CD26" s="89">
        <v>40.570857346456378</v>
      </c>
      <c r="CE26" s="89">
        <v>40.701503240020877</v>
      </c>
      <c r="CF26" s="89">
        <v>40.828128615434565</v>
      </c>
      <c r="CG26" s="89">
        <v>40.950973558795503</v>
      </c>
      <c r="CH26" s="89">
        <v>41.070257273028936</v>
      </c>
      <c r="CI26" s="89">
        <v>41.186180431746891</v>
      </c>
      <c r="CJ26" s="86"/>
      <c r="CK26" s="86"/>
      <c r="CL26" s="90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</row>
    <row r="27" spans="1:113" s="34" customFormat="1" x14ac:dyDescent="0.25">
      <c r="A27" s="34" t="s">
        <v>71</v>
      </c>
      <c r="B27" s="34" t="s">
        <v>60</v>
      </c>
      <c r="C27" s="34" t="s">
        <v>184</v>
      </c>
      <c r="D27" s="34" t="s">
        <v>74</v>
      </c>
      <c r="E27" s="34" t="s">
        <v>135</v>
      </c>
      <c r="F27" s="34" t="s">
        <v>65</v>
      </c>
      <c r="G27" s="34" t="s">
        <v>70</v>
      </c>
      <c r="H27" s="34">
        <v>2015</v>
      </c>
      <c r="I27" s="34">
        <v>2040</v>
      </c>
      <c r="J27" s="34" t="s">
        <v>92</v>
      </c>
      <c r="K27" s="35">
        <v>9300</v>
      </c>
      <c r="L27"/>
      <c r="M27"/>
      <c r="N27"/>
      <c r="O27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90"/>
      <c r="BA27" s="90"/>
      <c r="BB27" s="89">
        <v>775.62</v>
      </c>
      <c r="BC27" s="89">
        <v>987.66000000000008</v>
      </c>
      <c r="BD27" s="89">
        <v>1199.7</v>
      </c>
      <c r="BE27" s="89">
        <v>1411.74</v>
      </c>
      <c r="BF27" s="89">
        <v>1623.7800000000002</v>
      </c>
      <c r="BG27" s="89">
        <v>1835.8200000000002</v>
      </c>
      <c r="BH27" s="89">
        <v>2047.8600000000001</v>
      </c>
      <c r="BI27" s="89">
        <v>2259.9</v>
      </c>
      <c r="BJ27" s="89">
        <v>2471.9400000000005</v>
      </c>
      <c r="BK27" s="89">
        <v>2683.98</v>
      </c>
      <c r="BL27" s="89">
        <v>2896.02</v>
      </c>
      <c r="BM27" s="89">
        <v>3108.0600000000004</v>
      </c>
      <c r="BN27" s="89">
        <v>3320.1000000000004</v>
      </c>
      <c r="BO27" s="89">
        <v>3532.1400000000003</v>
      </c>
      <c r="BP27" s="89">
        <v>3744.1800000000003</v>
      </c>
      <c r="BQ27" s="89">
        <v>3956.22</v>
      </c>
      <c r="BR27" s="89">
        <v>4168.26</v>
      </c>
      <c r="BS27" s="89">
        <v>4380.3</v>
      </c>
      <c r="BT27" s="89">
        <v>4592.34</v>
      </c>
      <c r="BU27" s="89">
        <v>4804.38</v>
      </c>
      <c r="BV27" s="89">
        <v>5016.42</v>
      </c>
      <c r="BW27" s="89">
        <v>5228.46</v>
      </c>
      <c r="BX27" s="89">
        <v>5440.5000000000009</v>
      </c>
      <c r="BY27" s="89">
        <v>5652.54</v>
      </c>
      <c r="BZ27" s="89">
        <v>5864.5800000000008</v>
      </c>
      <c r="CA27" s="89">
        <v>6076.6200000000008</v>
      </c>
      <c r="CB27" s="89">
        <v>6288.66</v>
      </c>
      <c r="CC27" s="89">
        <v>6500.7000000000007</v>
      </c>
      <c r="CD27" s="89">
        <v>6712.74</v>
      </c>
      <c r="CE27" s="89">
        <v>6924.7800000000007</v>
      </c>
      <c r="CF27" s="89">
        <v>7136.8200000000006</v>
      </c>
      <c r="CG27" s="89">
        <v>7348.86</v>
      </c>
      <c r="CH27" s="89">
        <v>7560.9000000000005</v>
      </c>
      <c r="CI27" s="89">
        <v>7772.94</v>
      </c>
      <c r="CJ27" s="86"/>
      <c r="CK27" s="86"/>
      <c r="CL27" s="90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</row>
    <row r="28" spans="1:113" s="34" customFormat="1" x14ac:dyDescent="0.25">
      <c r="A28" s="34" t="s">
        <v>80</v>
      </c>
      <c r="B28" s="34" t="s">
        <v>60</v>
      </c>
      <c r="C28" s="34" t="s">
        <v>184</v>
      </c>
      <c r="D28" s="34" t="s">
        <v>79</v>
      </c>
      <c r="E28" s="34" t="s">
        <v>192</v>
      </c>
      <c r="F28" s="34" t="s">
        <v>65</v>
      </c>
      <c r="G28" s="34" t="s">
        <v>70</v>
      </c>
      <c r="H28" s="34">
        <v>2009</v>
      </c>
      <c r="I28" s="34">
        <v>2029</v>
      </c>
      <c r="J28" s="34" t="s">
        <v>62</v>
      </c>
      <c r="K28" s="35">
        <v>550</v>
      </c>
      <c r="L28"/>
      <c r="M28"/>
      <c r="N28"/>
      <c r="O28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>
        <v>16.246556222438812</v>
      </c>
      <c r="AV28" s="35">
        <v>198.23461699485779</v>
      </c>
      <c r="AW28" s="35">
        <v>268.10000038146973</v>
      </c>
      <c r="AX28" s="35">
        <v>241.70000302791595</v>
      </c>
      <c r="AY28" s="35">
        <v>264.06192350387573</v>
      </c>
      <c r="AZ28" s="92">
        <v>142.720966183733</v>
      </c>
      <c r="BA28" s="92">
        <v>156.01110250621664</v>
      </c>
      <c r="BB28" s="89">
        <v>163.29942072556244</v>
      </c>
      <c r="BC28" s="89">
        <v>170.58773894490824</v>
      </c>
      <c r="BD28" s="89">
        <v>177.87605716425404</v>
      </c>
      <c r="BE28" s="89">
        <v>185.16437538359983</v>
      </c>
      <c r="BF28" s="89">
        <v>192.45269360294563</v>
      </c>
      <c r="BG28" s="89">
        <v>199.74101182229143</v>
      </c>
      <c r="BH28" s="89">
        <v>207.02933004163722</v>
      </c>
      <c r="BI28" s="89">
        <v>214.31764826098302</v>
      </c>
      <c r="BJ28" s="89">
        <v>221.60596648032882</v>
      </c>
      <c r="BK28" s="89">
        <v>228.89428469967461</v>
      </c>
      <c r="BL28" s="89">
        <v>236.18260291902041</v>
      </c>
      <c r="BM28" s="89">
        <v>243.47092113836621</v>
      </c>
      <c r="BN28" s="89">
        <v>250.759239357712</v>
      </c>
      <c r="BO28" s="89">
        <v>258.04755757705777</v>
      </c>
      <c r="BP28" s="89">
        <v>265.33587579640357</v>
      </c>
      <c r="BQ28" s="89">
        <v>272.62419401574937</v>
      </c>
      <c r="BR28" s="89">
        <v>279.91251223509516</v>
      </c>
      <c r="BS28" s="89">
        <v>287.20083045444096</v>
      </c>
      <c r="BT28" s="89">
        <v>294.48914867378676</v>
      </c>
      <c r="BU28" s="89">
        <v>301.77746689313256</v>
      </c>
      <c r="BV28" s="89">
        <v>309.06578511247835</v>
      </c>
      <c r="BW28" s="89">
        <v>316.35410333182415</v>
      </c>
      <c r="BX28" s="89">
        <v>323.64242155116995</v>
      </c>
      <c r="BY28" s="89">
        <v>330.93073977051574</v>
      </c>
      <c r="BZ28" s="89">
        <v>338.21905798986154</v>
      </c>
      <c r="CA28" s="89">
        <v>345.50737620920734</v>
      </c>
      <c r="CB28" s="89">
        <v>352.79569442855313</v>
      </c>
      <c r="CC28" s="89">
        <v>360.08401264789893</v>
      </c>
      <c r="CD28" s="89">
        <v>367.37233086724473</v>
      </c>
      <c r="CE28" s="89">
        <v>374.66064908659052</v>
      </c>
      <c r="CF28" s="89">
        <v>381.94896730593632</v>
      </c>
      <c r="CG28" s="89">
        <v>389.23728552528212</v>
      </c>
      <c r="CH28" s="89">
        <v>396.52560374462792</v>
      </c>
      <c r="CI28" s="89">
        <v>403.81392196397371</v>
      </c>
      <c r="CJ28" s="86"/>
      <c r="CK28" s="86"/>
      <c r="CL28" s="90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</row>
    <row r="29" spans="1:113" s="34" customFormat="1" x14ac:dyDescent="0.25">
      <c r="A29" s="34" t="s">
        <v>82</v>
      </c>
      <c r="B29" s="34" t="s">
        <v>60</v>
      </c>
      <c r="C29" s="34" t="s">
        <v>184</v>
      </c>
      <c r="D29" s="34" t="s">
        <v>193</v>
      </c>
      <c r="E29" s="34" t="s">
        <v>194</v>
      </c>
      <c r="F29" s="34" t="s">
        <v>65</v>
      </c>
      <c r="G29" s="34" t="s">
        <v>70</v>
      </c>
      <c r="H29" s="34">
        <v>2009</v>
      </c>
      <c r="I29" s="34">
        <v>2034</v>
      </c>
      <c r="J29" s="34" t="s">
        <v>62</v>
      </c>
      <c r="K29" s="35">
        <v>150</v>
      </c>
      <c r="L29"/>
      <c r="M29"/>
      <c r="N29"/>
      <c r="O29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>
        <v>26</v>
      </c>
      <c r="AU29" s="35">
        <v>61.500000655651093</v>
      </c>
      <c r="AV29" s="35">
        <v>39.100000359117985</v>
      </c>
      <c r="AW29" s="35">
        <v>47.500000357627869</v>
      </c>
      <c r="AX29" s="35">
        <v>119.29999649524689</v>
      </c>
      <c r="AY29" s="35">
        <v>61.559871196746826</v>
      </c>
      <c r="AZ29" s="92">
        <v>128</v>
      </c>
      <c r="BA29" s="92">
        <v>128</v>
      </c>
      <c r="BB29" s="89">
        <v>139.30833330346891</v>
      </c>
      <c r="BC29" s="89">
        <v>150</v>
      </c>
      <c r="BD29" s="89">
        <v>150</v>
      </c>
      <c r="BE29" s="89">
        <v>150</v>
      </c>
      <c r="BF29" s="89">
        <v>150</v>
      </c>
      <c r="BG29" s="89">
        <v>150</v>
      </c>
      <c r="BH29" s="89">
        <v>150</v>
      </c>
      <c r="BI29" s="89">
        <v>150</v>
      </c>
      <c r="BJ29" s="89">
        <v>150</v>
      </c>
      <c r="BK29" s="89">
        <v>150</v>
      </c>
      <c r="BL29" s="89">
        <v>150</v>
      </c>
      <c r="BM29" s="89">
        <v>150</v>
      </c>
      <c r="BN29" s="89">
        <v>150</v>
      </c>
      <c r="BO29" s="89">
        <v>150</v>
      </c>
      <c r="BP29" s="89">
        <v>150</v>
      </c>
      <c r="BQ29" s="89">
        <v>150</v>
      </c>
      <c r="BR29" s="89">
        <v>150</v>
      </c>
      <c r="BS29" s="89">
        <v>150</v>
      </c>
      <c r="BT29" s="89">
        <v>150</v>
      </c>
      <c r="BU29" s="89">
        <v>150</v>
      </c>
      <c r="BV29" s="89">
        <v>150</v>
      </c>
      <c r="BW29" s="89">
        <v>150</v>
      </c>
      <c r="BX29" s="89">
        <v>150</v>
      </c>
      <c r="BY29" s="89">
        <v>150</v>
      </c>
      <c r="BZ29" s="89">
        <v>150</v>
      </c>
      <c r="CA29" s="89">
        <v>150</v>
      </c>
      <c r="CB29" s="89">
        <v>150</v>
      </c>
      <c r="CC29" s="89">
        <v>150</v>
      </c>
      <c r="CD29" s="89">
        <v>150</v>
      </c>
      <c r="CE29" s="89">
        <v>150</v>
      </c>
      <c r="CF29" s="89">
        <v>150</v>
      </c>
      <c r="CG29" s="89">
        <v>150</v>
      </c>
      <c r="CH29" s="89">
        <v>150</v>
      </c>
      <c r="CI29" s="89">
        <v>150</v>
      </c>
      <c r="CJ29" s="86"/>
      <c r="CK29" s="86"/>
      <c r="CL29" s="90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</row>
    <row r="30" spans="1:113" s="34" customFormat="1" x14ac:dyDescent="0.25">
      <c r="A30" s="34" t="s">
        <v>100</v>
      </c>
      <c r="B30" s="34" t="s">
        <v>60</v>
      </c>
      <c r="C30" s="34" t="s">
        <v>184</v>
      </c>
      <c r="D30" s="34" t="s">
        <v>101</v>
      </c>
      <c r="E30" s="34" t="s">
        <v>101</v>
      </c>
      <c r="F30" s="34" t="s">
        <v>65</v>
      </c>
      <c r="G30" s="34" t="s">
        <v>186</v>
      </c>
      <c r="H30" s="34">
        <v>2022</v>
      </c>
      <c r="J30" s="34" t="s">
        <v>102</v>
      </c>
      <c r="K30" s="35">
        <v>400</v>
      </c>
      <c r="L30"/>
      <c r="M30"/>
      <c r="N30"/>
      <c r="O30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89">
        <v>0</v>
      </c>
      <c r="BA30" s="89">
        <v>0</v>
      </c>
      <c r="BB30" s="89">
        <v>0</v>
      </c>
      <c r="BC30" s="89">
        <v>0</v>
      </c>
      <c r="BD30" s="89">
        <v>0</v>
      </c>
      <c r="BE30" s="89">
        <v>0</v>
      </c>
      <c r="BF30" s="89">
        <v>0</v>
      </c>
      <c r="BG30" s="89">
        <v>211.52</v>
      </c>
      <c r="BH30" s="89">
        <v>234.33840518403341</v>
      </c>
      <c r="BI30" s="89">
        <v>247.68631654295419</v>
      </c>
      <c r="BJ30" s="89">
        <v>257.15681036806683</v>
      </c>
      <c r="BK30" s="89">
        <v>264.5026960773306</v>
      </c>
      <c r="BL30" s="89">
        <v>270.50472172698761</v>
      </c>
      <c r="BM30" s="89">
        <v>275.57936210690093</v>
      </c>
      <c r="BN30" s="89">
        <v>279.97521555210022</v>
      </c>
      <c r="BO30" s="89">
        <v>283.85263308590834</v>
      </c>
      <c r="BP30" s="89">
        <v>287.32110126136399</v>
      </c>
      <c r="BQ30" s="89">
        <v>290.45871238052234</v>
      </c>
      <c r="BR30" s="89">
        <v>293.32312691102101</v>
      </c>
      <c r="BS30" s="89">
        <v>295.95813284763381</v>
      </c>
      <c r="BT30" s="89">
        <v>298.39776729093433</v>
      </c>
      <c r="BU30" s="89">
        <v>300.66901262028478</v>
      </c>
      <c r="BV30" s="89">
        <v>302.79362073613362</v>
      </c>
      <c r="BW30" s="89">
        <v>304.78938328633063</v>
      </c>
      <c r="BX30" s="89">
        <v>306.67103826994173</v>
      </c>
      <c r="BY30" s="89">
        <v>308.45093119415924</v>
      </c>
      <c r="BZ30" s="89">
        <v>310.13950644539739</v>
      </c>
      <c r="CA30" s="89">
        <v>311.74567864985511</v>
      </c>
      <c r="CB30" s="89">
        <v>313.27711756455574</v>
      </c>
      <c r="CC30" s="89">
        <v>314.74046958838761</v>
      </c>
      <c r="CD30" s="89">
        <v>316.1415320950544</v>
      </c>
      <c r="CE30" s="89">
        <v>317.48539215466116</v>
      </c>
      <c r="CF30" s="89">
        <v>318.7765380316672</v>
      </c>
      <c r="CG30" s="89">
        <v>320.01894962886252</v>
      </c>
      <c r="CH30" s="89">
        <v>321.21617247496772</v>
      </c>
      <c r="CI30" s="89">
        <v>322.37137872315475</v>
      </c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</row>
    <row r="31" spans="1:113" s="87" customFormat="1" x14ac:dyDescent="0.25">
      <c r="A31" s="20" t="s">
        <v>216</v>
      </c>
      <c r="B31" s="20" t="s">
        <v>60</v>
      </c>
      <c r="C31" s="34" t="s">
        <v>184</v>
      </c>
      <c r="D31" s="20" t="s">
        <v>153</v>
      </c>
      <c r="F31" s="20" t="s">
        <v>65</v>
      </c>
      <c r="G31" s="20" t="s">
        <v>63</v>
      </c>
      <c r="H31" s="20">
        <v>2020</v>
      </c>
      <c r="I31" s="20"/>
      <c r="J31" s="20" t="s">
        <v>154</v>
      </c>
      <c r="K31" s="21">
        <v>2350</v>
      </c>
      <c r="L31" s="20"/>
      <c r="M31" s="20"/>
      <c r="N31"/>
      <c r="O31"/>
      <c r="P31"/>
      <c r="Q31"/>
      <c r="R31" s="15"/>
      <c r="S31" s="15"/>
      <c r="T31" s="15"/>
      <c r="U31" s="15"/>
      <c r="V31" s="21"/>
      <c r="W31" s="21"/>
      <c r="X31" s="21"/>
      <c r="Y31" s="21"/>
      <c r="Z31" s="2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 s="82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</row>
    <row r="32" spans="1:113" s="34" customFormat="1" x14ac:dyDescent="0.25">
      <c r="A32" s="20" t="s">
        <v>217</v>
      </c>
      <c r="B32" s="97" t="s">
        <v>60</v>
      </c>
      <c r="C32" s="34" t="s">
        <v>184</v>
      </c>
      <c r="D32" s="97" t="s">
        <v>156</v>
      </c>
      <c r="F32" s="97" t="s">
        <v>159</v>
      </c>
      <c r="G32" s="97" t="s">
        <v>158</v>
      </c>
      <c r="H32" s="97">
        <v>2018</v>
      </c>
      <c r="I32" s="97" t="s">
        <v>136</v>
      </c>
      <c r="J32" s="97" t="s">
        <v>157</v>
      </c>
      <c r="K32" s="99">
        <v>7880</v>
      </c>
      <c r="L32" s="97"/>
      <c r="M32" s="97"/>
      <c r="N32" s="97"/>
      <c r="O32" s="103"/>
      <c r="P32" s="103"/>
      <c r="Q32" s="97"/>
      <c r="R32" s="99"/>
      <c r="S32" s="99"/>
      <c r="T32" s="99"/>
      <c r="U32" s="99"/>
      <c r="V32" s="99"/>
      <c r="W32" s="99"/>
      <c r="X32" s="99"/>
      <c r="Y32" s="99"/>
      <c r="Z32" s="99"/>
      <c r="AA32" s="98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</row>
    <row r="33" spans="1:113" s="87" customFormat="1" x14ac:dyDescent="0.25">
      <c r="A33" s="20" t="s">
        <v>218</v>
      </c>
      <c r="B33" s="20" t="s">
        <v>60</v>
      </c>
      <c r="C33" s="34" t="s">
        <v>184</v>
      </c>
      <c r="D33" s="20" t="s">
        <v>163</v>
      </c>
      <c r="F33" s="20" t="s">
        <v>65</v>
      </c>
      <c r="G33" s="20" t="s">
        <v>63</v>
      </c>
      <c r="H33" s="20">
        <v>2025</v>
      </c>
      <c r="I33" s="20"/>
      <c r="J33" s="20" t="s">
        <v>124</v>
      </c>
      <c r="K33" s="20">
        <v>1550</v>
      </c>
      <c r="L33" s="20"/>
      <c r="M33" s="20"/>
      <c r="N33"/>
      <c r="O33"/>
      <c r="P33"/>
      <c r="Q33" s="20"/>
      <c r="R33" s="15"/>
      <c r="S33" s="15"/>
      <c r="T33" s="15"/>
      <c r="U33" s="15"/>
      <c r="V33" s="21"/>
      <c r="W33" s="21"/>
      <c r="X33" s="21"/>
      <c r="Y33" s="21"/>
      <c r="Z33" s="21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</row>
    <row r="34" spans="1:113" s="34" customFormat="1" x14ac:dyDescent="0.25">
      <c r="A34" s="20" t="s">
        <v>219</v>
      </c>
      <c r="B34" s="97" t="s">
        <v>60</v>
      </c>
      <c r="C34" s="34" t="s">
        <v>184</v>
      </c>
      <c r="D34" s="97" t="s">
        <v>166</v>
      </c>
      <c r="F34" s="97" t="s">
        <v>116</v>
      </c>
      <c r="G34" s="97" t="s">
        <v>63</v>
      </c>
      <c r="H34" s="97">
        <v>2017</v>
      </c>
      <c r="I34" s="97"/>
      <c r="J34" s="97" t="s">
        <v>124</v>
      </c>
      <c r="K34" s="99">
        <v>19000</v>
      </c>
      <c r="L34" s="97"/>
      <c r="M34" s="97"/>
      <c r="N34" s="82"/>
      <c r="O34" s="82"/>
      <c r="P34" s="82"/>
      <c r="Q34" s="97"/>
      <c r="R34" s="83"/>
      <c r="S34" s="83"/>
      <c r="T34" s="83"/>
      <c r="U34" s="83"/>
      <c r="V34" s="99"/>
      <c r="W34" s="83"/>
      <c r="X34" s="83"/>
      <c r="Y34" s="83"/>
      <c r="Z34" s="83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</row>
    <row r="35" spans="1:113" s="88" customFormat="1" x14ac:dyDescent="0.25">
      <c r="A35" s="20" t="s">
        <v>220</v>
      </c>
      <c r="B35" s="96" t="s">
        <v>60</v>
      </c>
      <c r="C35" s="34" t="s">
        <v>184</v>
      </c>
      <c r="D35" s="96" t="s">
        <v>168</v>
      </c>
      <c r="F35" s="96" t="s">
        <v>65</v>
      </c>
      <c r="G35" s="96" t="s">
        <v>63</v>
      </c>
      <c r="H35" s="96">
        <v>2022</v>
      </c>
      <c r="I35" s="96"/>
      <c r="J35" s="96" t="s">
        <v>124</v>
      </c>
      <c r="K35" s="96">
        <v>12220</v>
      </c>
      <c r="L35" s="96"/>
      <c r="M35" s="96"/>
      <c r="N35" s="96"/>
      <c r="O35" s="101"/>
      <c r="P35" s="102"/>
      <c r="Q35" s="96"/>
      <c r="R35" s="80"/>
      <c r="S35" s="80"/>
      <c r="T35" s="80"/>
      <c r="U35" s="80"/>
      <c r="V35" s="80"/>
      <c r="W35" s="104"/>
      <c r="X35" s="104"/>
      <c r="Y35" s="104"/>
      <c r="Z35" s="104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</row>
    <row r="36" spans="1:113" s="87" customFormat="1" x14ac:dyDescent="0.25">
      <c r="A36" s="20" t="s">
        <v>221</v>
      </c>
      <c r="B36" s="20" t="s">
        <v>60</v>
      </c>
      <c r="C36" s="34" t="s">
        <v>184</v>
      </c>
      <c r="D36" s="20" t="s">
        <v>171</v>
      </c>
      <c r="F36" s="20" t="s">
        <v>65</v>
      </c>
      <c r="G36" s="20" t="s">
        <v>63</v>
      </c>
      <c r="H36" s="20">
        <v>2022</v>
      </c>
      <c r="I36" s="20"/>
      <c r="J36" s="20" t="s">
        <v>102</v>
      </c>
      <c r="K36" s="20">
        <v>100</v>
      </c>
      <c r="L36" s="20"/>
      <c r="M36" s="20"/>
      <c r="N36" s="20"/>
      <c r="O36" s="22"/>
      <c r="P36" s="29"/>
      <c r="Q36" s="20"/>
      <c r="R36"/>
      <c r="S36"/>
      <c r="T36"/>
      <c r="U36"/>
      <c r="V36"/>
      <c r="W36" s="21"/>
      <c r="X36" s="21"/>
      <c r="Y36" s="21"/>
      <c r="Z36" s="21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</row>
    <row r="37" spans="1:113" s="88" customFormat="1" x14ac:dyDescent="0.25">
      <c r="A37" s="20" t="s">
        <v>222</v>
      </c>
      <c r="B37" s="96" t="s">
        <v>60</v>
      </c>
      <c r="C37" s="34" t="s">
        <v>184</v>
      </c>
      <c r="D37" s="96" t="s">
        <v>174</v>
      </c>
      <c r="F37" s="96" t="s">
        <v>65</v>
      </c>
      <c r="G37" s="96" t="s">
        <v>63</v>
      </c>
      <c r="H37" s="96">
        <v>2019</v>
      </c>
      <c r="I37" s="96"/>
      <c r="J37" s="96" t="s">
        <v>102</v>
      </c>
      <c r="K37" s="96">
        <v>290</v>
      </c>
      <c r="L37" s="96"/>
      <c r="M37" s="96"/>
      <c r="N37" s="80"/>
      <c r="O37" s="80"/>
      <c r="P37" s="80"/>
      <c r="Q37" s="80"/>
      <c r="R37" s="80"/>
      <c r="S37" s="80"/>
      <c r="T37" s="81"/>
      <c r="U37" s="81"/>
      <c r="V37" s="81"/>
      <c r="W37" s="81"/>
      <c r="X37" s="81"/>
      <c r="Y37" s="81"/>
      <c r="Z37" s="81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</row>
    <row r="38" spans="1:113" s="69" customFormat="1" x14ac:dyDescent="0.25">
      <c r="A38" s="40" t="s">
        <v>125</v>
      </c>
      <c r="B38" s="40" t="s">
        <v>126</v>
      </c>
      <c r="C38" s="34" t="s">
        <v>184</v>
      </c>
      <c r="D38" s="40" t="s">
        <v>127</v>
      </c>
      <c r="F38" s="40" t="s">
        <v>65</v>
      </c>
      <c r="G38" s="40" t="s">
        <v>128</v>
      </c>
      <c r="H38" s="40">
        <v>2014</v>
      </c>
      <c r="I38" s="40"/>
      <c r="J38" s="40" t="s">
        <v>121</v>
      </c>
      <c r="K38" s="42">
        <v>24000</v>
      </c>
      <c r="L38" s="40"/>
      <c r="M38" s="41"/>
      <c r="N38" s="40"/>
      <c r="O38" s="40"/>
      <c r="P38" s="40"/>
      <c r="Q38" s="40"/>
      <c r="R38" s="40"/>
      <c r="S38" s="40"/>
      <c r="T38" s="40"/>
      <c r="U38" s="43"/>
      <c r="V38" s="43"/>
      <c r="W38" s="43"/>
      <c r="X38" s="43"/>
      <c r="Y38" s="43"/>
      <c r="Z38" s="43"/>
      <c r="AA38" s="42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</row>
    <row r="39" spans="1:113" x14ac:dyDescent="0.25">
      <c r="A39" t="s">
        <v>88</v>
      </c>
      <c r="B39" t="s">
        <v>60</v>
      </c>
      <c r="C39" s="34" t="s">
        <v>184</v>
      </c>
      <c r="D39" t="s">
        <v>89</v>
      </c>
      <c r="F39" t="s">
        <v>65</v>
      </c>
      <c r="G39" t="s">
        <v>70</v>
      </c>
      <c r="H39">
        <v>1993</v>
      </c>
      <c r="I39">
        <v>2008</v>
      </c>
      <c r="J39" t="s">
        <v>62</v>
      </c>
      <c r="K39" s="21">
        <v>1610</v>
      </c>
      <c r="M39" s="20"/>
      <c r="R39" s="15"/>
      <c r="S39" s="15"/>
      <c r="T39" s="15"/>
      <c r="U39" s="21"/>
      <c r="V39" s="21"/>
      <c r="W39" s="21"/>
      <c r="X39" s="21"/>
      <c r="Y39" s="21"/>
      <c r="Z39" s="21"/>
      <c r="AA39" s="21"/>
    </row>
    <row r="40" spans="1:113" x14ac:dyDescent="0.25">
      <c r="A40" s="69" t="s">
        <v>190</v>
      </c>
      <c r="B40" s="69" t="s">
        <v>60</v>
      </c>
      <c r="C40" s="69" t="s">
        <v>184</v>
      </c>
      <c r="D40" s="69" t="s">
        <v>89</v>
      </c>
      <c r="E40" s="69" t="s">
        <v>89</v>
      </c>
      <c r="F40" s="69" t="s">
        <v>65</v>
      </c>
      <c r="G40" s="69" t="s">
        <v>191</v>
      </c>
      <c r="H40" s="69">
        <v>2008</v>
      </c>
      <c r="I40" s="69"/>
      <c r="J40" s="69" t="s">
        <v>62</v>
      </c>
      <c r="K40" s="100">
        <v>1610</v>
      </c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>
        <v>890.32188034057617</v>
      </c>
      <c r="AT40" s="70">
        <v>925.67263746261597</v>
      </c>
      <c r="AU40" s="70">
        <v>1000.7808961868286</v>
      </c>
      <c r="AV40" s="70">
        <v>972.8259916305542</v>
      </c>
      <c r="AW40" s="70">
        <v>1160.5725440979004</v>
      </c>
      <c r="AX40" s="70">
        <v>1162.9912655353546</v>
      </c>
      <c r="AY40" s="70">
        <v>1486.5146827697754</v>
      </c>
      <c r="AZ40" s="84">
        <v>1566.0729465257555</v>
      </c>
      <c r="BA40" s="84">
        <v>1610</v>
      </c>
      <c r="BB40" s="84">
        <v>1610</v>
      </c>
      <c r="BC40" s="84">
        <v>1610</v>
      </c>
      <c r="BD40" s="84">
        <v>1610</v>
      </c>
      <c r="BE40" s="84">
        <v>1610</v>
      </c>
      <c r="BF40" s="84">
        <v>1610</v>
      </c>
      <c r="BG40" s="84">
        <v>1610</v>
      </c>
      <c r="BH40" s="84">
        <v>1610</v>
      </c>
      <c r="BI40" s="84">
        <v>1610</v>
      </c>
      <c r="BJ40" s="84">
        <v>1610</v>
      </c>
      <c r="BK40" s="84">
        <v>1610</v>
      </c>
      <c r="BL40" s="84">
        <v>1610</v>
      </c>
      <c r="BM40" s="84">
        <v>1610</v>
      </c>
      <c r="BN40" s="84">
        <v>1610</v>
      </c>
      <c r="BO40" s="84">
        <v>1610</v>
      </c>
      <c r="BP40" s="84">
        <v>1610</v>
      </c>
      <c r="BQ40" s="84">
        <v>1610</v>
      </c>
      <c r="BR40" s="84">
        <v>1610</v>
      </c>
      <c r="BS40" s="84">
        <v>1610</v>
      </c>
      <c r="BT40" s="84">
        <v>1610</v>
      </c>
      <c r="BU40" s="84">
        <v>1610</v>
      </c>
      <c r="BV40" s="84">
        <v>1610</v>
      </c>
      <c r="BW40" s="84">
        <v>1610</v>
      </c>
      <c r="BX40" s="84">
        <v>1610</v>
      </c>
      <c r="BY40" s="84">
        <v>1610</v>
      </c>
      <c r="BZ40" s="84">
        <v>1610</v>
      </c>
      <c r="CA40" s="84">
        <v>1610</v>
      </c>
      <c r="CB40" s="84">
        <v>1610</v>
      </c>
      <c r="CC40" s="84">
        <v>1610</v>
      </c>
      <c r="CD40" s="84">
        <v>1610</v>
      </c>
      <c r="CE40" s="84">
        <v>1610</v>
      </c>
      <c r="CF40" s="84">
        <v>1610</v>
      </c>
      <c r="CG40" s="84">
        <v>1610</v>
      </c>
      <c r="CH40" s="84">
        <v>1610</v>
      </c>
      <c r="CI40" s="84">
        <v>1610</v>
      </c>
      <c r="CJ40" s="85"/>
      <c r="CK40" s="85"/>
      <c r="CL40" s="93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69"/>
      <c r="DB40" s="69"/>
      <c r="DC40" s="69"/>
      <c r="DD40" s="69"/>
      <c r="DE40" s="69"/>
      <c r="DF40" s="69"/>
      <c r="DG40" s="69"/>
      <c r="DH40" s="69"/>
    </row>
    <row r="41" spans="1:113" s="94" customFormat="1" x14ac:dyDescent="0.25">
      <c r="A41" s="69" t="s">
        <v>200</v>
      </c>
      <c r="B41" s="69" t="s">
        <v>60</v>
      </c>
      <c r="C41" s="69" t="s">
        <v>184</v>
      </c>
      <c r="D41" s="69" t="s">
        <v>187</v>
      </c>
      <c r="E41" s="69" t="s">
        <v>187</v>
      </c>
      <c r="F41" s="69" t="s">
        <v>65</v>
      </c>
      <c r="G41" s="69" t="s">
        <v>186</v>
      </c>
      <c r="H41" s="69">
        <v>1985</v>
      </c>
      <c r="I41" s="69"/>
      <c r="J41" s="69" t="s">
        <v>201</v>
      </c>
      <c r="K41" s="70">
        <v>1460</v>
      </c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>
        <v>713</v>
      </c>
      <c r="W41" s="70">
        <v>897</v>
      </c>
      <c r="X41" s="70">
        <v>1142</v>
      </c>
      <c r="Y41" s="70">
        <v>1222.5999946594238</v>
      </c>
      <c r="Z41" s="70">
        <v>1361.3999948501587</v>
      </c>
      <c r="AA41" s="70">
        <v>1051.1999893188477</v>
      </c>
      <c r="AB41" s="70">
        <v>1327.9999923706055</v>
      </c>
      <c r="AC41" s="70">
        <v>2236</v>
      </c>
      <c r="AD41" s="70">
        <v>1111</v>
      </c>
      <c r="AE41" s="70">
        <v>1265.1000022888184</v>
      </c>
      <c r="AF41" s="70">
        <v>1205.7999969497323</v>
      </c>
      <c r="AG41" s="70">
        <v>865.60000801086426</v>
      </c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85"/>
      <c r="CK41" s="85"/>
      <c r="CL41" s="93"/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5"/>
      <c r="DA41" s="69"/>
      <c r="DB41" s="69"/>
      <c r="DC41" s="69"/>
      <c r="DD41" s="69"/>
      <c r="DE41" s="69"/>
      <c r="DF41" s="69"/>
      <c r="DG41" s="69"/>
      <c r="DH41" s="69"/>
    </row>
    <row r="42" spans="1:113" s="69" customFormat="1" x14ac:dyDescent="0.25">
      <c r="A42" s="69" t="s">
        <v>202</v>
      </c>
      <c r="B42" s="69" t="s">
        <v>60</v>
      </c>
      <c r="C42" s="69" t="s">
        <v>184</v>
      </c>
      <c r="D42" s="69" t="s">
        <v>187</v>
      </c>
      <c r="E42" s="69" t="s">
        <v>199</v>
      </c>
      <c r="F42" s="69" t="s">
        <v>65</v>
      </c>
      <c r="G42" s="69" t="s">
        <v>191</v>
      </c>
      <c r="H42" s="69">
        <v>2040</v>
      </c>
      <c r="J42" s="69" t="s">
        <v>201</v>
      </c>
      <c r="K42" s="70">
        <v>450</v>
      </c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85"/>
      <c r="CK42" s="85"/>
      <c r="CL42" s="93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</row>
    <row r="43" spans="1:113" s="69" customFormat="1" x14ac:dyDescent="0.25">
      <c r="A43" s="69" t="s">
        <v>203</v>
      </c>
      <c r="B43" s="69" t="s">
        <v>60</v>
      </c>
      <c r="C43" s="69" t="s">
        <v>184</v>
      </c>
      <c r="D43" s="69" t="s">
        <v>69</v>
      </c>
      <c r="E43" s="69" t="s">
        <v>69</v>
      </c>
      <c r="F43" s="69" t="s">
        <v>65</v>
      </c>
      <c r="G43" s="69" t="s">
        <v>191</v>
      </c>
      <c r="H43" s="69">
        <v>2033</v>
      </c>
      <c r="J43" s="69" t="s">
        <v>201</v>
      </c>
      <c r="K43" s="70">
        <v>2115</v>
      </c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85"/>
      <c r="CK43" s="85"/>
      <c r="CL43" s="93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</row>
    <row r="44" spans="1:113" s="69" customFormat="1" x14ac:dyDescent="0.25">
      <c r="A44" s="69" t="s">
        <v>204</v>
      </c>
      <c r="B44" s="69" t="s">
        <v>60</v>
      </c>
      <c r="C44" s="69" t="s">
        <v>184</v>
      </c>
      <c r="D44" s="69" t="s">
        <v>94</v>
      </c>
      <c r="E44" s="69" t="s">
        <v>94</v>
      </c>
      <c r="F44" s="69" t="s">
        <v>65</v>
      </c>
      <c r="G44" s="69" t="s">
        <v>191</v>
      </c>
      <c r="H44" s="69">
        <v>2040</v>
      </c>
      <c r="J44" s="69" t="s">
        <v>201</v>
      </c>
      <c r="K44" s="70">
        <v>500</v>
      </c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85"/>
      <c r="CK44" s="85"/>
      <c r="CL44" s="93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</row>
    <row r="45" spans="1:113" s="69" customFormat="1" x14ac:dyDescent="0.25">
      <c r="A45" s="69" t="s">
        <v>205</v>
      </c>
      <c r="B45" s="69" t="s">
        <v>60</v>
      </c>
      <c r="C45" s="69" t="s">
        <v>184</v>
      </c>
      <c r="D45" s="69" t="s">
        <v>74</v>
      </c>
      <c r="E45" s="69" t="s">
        <v>74</v>
      </c>
      <c r="F45" s="69" t="s">
        <v>77</v>
      </c>
      <c r="G45" s="69" t="s">
        <v>191</v>
      </c>
      <c r="H45" s="69">
        <v>2025</v>
      </c>
      <c r="J45" s="69" t="s">
        <v>201</v>
      </c>
      <c r="K45" s="70">
        <v>5000</v>
      </c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</row>
    <row r="46" spans="1:113" s="69" customFormat="1" x14ac:dyDescent="0.25">
      <c r="A46" s="69" t="s">
        <v>206</v>
      </c>
      <c r="B46" s="69" t="s">
        <v>60</v>
      </c>
      <c r="C46" s="69" t="s">
        <v>184</v>
      </c>
      <c r="D46" s="69" t="s">
        <v>74</v>
      </c>
      <c r="E46" s="69" t="s">
        <v>74</v>
      </c>
      <c r="F46" s="69" t="s">
        <v>65</v>
      </c>
      <c r="G46" s="69" t="s">
        <v>191</v>
      </c>
      <c r="H46" s="69">
        <v>2030</v>
      </c>
      <c r="I46" s="69">
        <v>2030</v>
      </c>
      <c r="J46" s="69" t="s">
        <v>201</v>
      </c>
      <c r="K46" s="70">
        <v>50</v>
      </c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85"/>
      <c r="CK46" s="85"/>
      <c r="CL46" s="93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</row>
    <row r="47" spans="1:113" s="69" customFormat="1" x14ac:dyDescent="0.25">
      <c r="A47" s="69" t="s">
        <v>207</v>
      </c>
      <c r="B47" s="69" t="s">
        <v>60</v>
      </c>
      <c r="C47" s="69" t="s">
        <v>184</v>
      </c>
      <c r="D47" s="69" t="s">
        <v>74</v>
      </c>
      <c r="E47" s="69" t="s">
        <v>135</v>
      </c>
      <c r="F47" s="69" t="s">
        <v>65</v>
      </c>
      <c r="G47" s="69" t="s">
        <v>191</v>
      </c>
      <c r="H47" s="69">
        <v>2040</v>
      </c>
      <c r="J47" s="69" t="s">
        <v>201</v>
      </c>
      <c r="K47" s="70">
        <v>9300</v>
      </c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85"/>
      <c r="CK47" s="85"/>
      <c r="CL47" s="93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</row>
    <row r="48" spans="1:113" s="69" customFormat="1" x14ac:dyDescent="0.25">
      <c r="A48" s="69" t="s">
        <v>88</v>
      </c>
      <c r="B48" s="69" t="s">
        <v>60</v>
      </c>
      <c r="C48" s="69" t="s">
        <v>184</v>
      </c>
      <c r="D48" s="69" t="s">
        <v>89</v>
      </c>
      <c r="E48" s="69" t="s">
        <v>89</v>
      </c>
      <c r="F48" s="69" t="s">
        <v>65</v>
      </c>
      <c r="G48" s="69" t="s">
        <v>70</v>
      </c>
      <c r="H48" s="69">
        <v>1993</v>
      </c>
      <c r="I48" s="69">
        <v>2008</v>
      </c>
      <c r="J48" s="69" t="s">
        <v>201</v>
      </c>
      <c r="K48" s="70">
        <v>1610</v>
      </c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>
        <v>547.30000305175781</v>
      </c>
      <c r="AE48" s="70">
        <v>624.40000104904175</v>
      </c>
      <c r="AF48" s="70">
        <v>741.60000211000443</v>
      </c>
      <c r="AG48" s="70">
        <v>833</v>
      </c>
      <c r="AH48" s="70">
        <v>869</v>
      </c>
      <c r="AI48" s="70">
        <v>654.47000277042389</v>
      </c>
      <c r="AJ48" s="70">
        <v>619</v>
      </c>
      <c r="AK48" s="70">
        <v>719</v>
      </c>
      <c r="AL48" s="70">
        <v>654</v>
      </c>
      <c r="AM48" s="70">
        <v>770</v>
      </c>
      <c r="AN48" s="70">
        <v>772</v>
      </c>
      <c r="AO48" s="70">
        <v>908</v>
      </c>
      <c r="AP48" s="70">
        <v>359</v>
      </c>
      <c r="AQ48" s="70">
        <v>753</v>
      </c>
      <c r="AR48" s="70">
        <v>857</v>
      </c>
      <c r="AS48" s="70">
        <v>37.97153377532959</v>
      </c>
      <c r="AT48" s="70"/>
      <c r="AU48" s="70"/>
      <c r="AV48" s="70"/>
      <c r="AW48" s="70"/>
      <c r="AX48" s="70"/>
      <c r="AY48" s="70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85"/>
      <c r="CK48" s="85"/>
      <c r="CL48" s="93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</row>
    <row r="49" spans="1:113" s="69" customFormat="1" x14ac:dyDescent="0.25">
      <c r="A49" s="69" t="s">
        <v>208</v>
      </c>
      <c r="B49" s="69" t="s">
        <v>60</v>
      </c>
      <c r="C49" s="69" t="s">
        <v>184</v>
      </c>
      <c r="D49" s="69" t="s">
        <v>96</v>
      </c>
      <c r="E49" s="69" t="s">
        <v>96</v>
      </c>
      <c r="F49" s="69" t="s">
        <v>65</v>
      </c>
      <c r="G49" s="69" t="s">
        <v>191</v>
      </c>
      <c r="H49" s="69">
        <v>2040</v>
      </c>
      <c r="J49" s="69" t="s">
        <v>201</v>
      </c>
      <c r="K49" s="70">
        <v>50</v>
      </c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85"/>
      <c r="CK49" s="85"/>
      <c r="CL49" s="93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</row>
    <row r="50" spans="1:113" s="69" customFormat="1" x14ac:dyDescent="0.25">
      <c r="A50" s="69" t="s">
        <v>209</v>
      </c>
      <c r="B50" s="69" t="s">
        <v>60</v>
      </c>
      <c r="C50" s="69" t="s">
        <v>184</v>
      </c>
      <c r="D50" s="69" t="s">
        <v>79</v>
      </c>
      <c r="E50" s="69" t="s">
        <v>79</v>
      </c>
      <c r="F50" s="69" t="s">
        <v>65</v>
      </c>
      <c r="G50" s="69" t="s">
        <v>191</v>
      </c>
      <c r="H50" s="69">
        <v>2015</v>
      </c>
      <c r="J50" s="69" t="s">
        <v>201</v>
      </c>
      <c r="K50" s="70">
        <v>1500</v>
      </c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85"/>
      <c r="CK50" s="85"/>
      <c r="CL50" s="93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</row>
    <row r="51" spans="1:113" s="69" customFormat="1" x14ac:dyDescent="0.25">
      <c r="A51" s="69" t="s">
        <v>210</v>
      </c>
      <c r="B51" s="69" t="s">
        <v>60</v>
      </c>
      <c r="C51" s="69" t="s">
        <v>184</v>
      </c>
      <c r="D51" s="69" t="s">
        <v>79</v>
      </c>
      <c r="E51" s="69" t="s">
        <v>192</v>
      </c>
      <c r="F51" s="69" t="s">
        <v>65</v>
      </c>
      <c r="G51" s="69" t="s">
        <v>191</v>
      </c>
      <c r="H51" s="69">
        <v>2029</v>
      </c>
      <c r="J51" s="69" t="s">
        <v>201</v>
      </c>
      <c r="K51" s="70">
        <v>550</v>
      </c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85"/>
      <c r="CK51" s="85"/>
      <c r="CL51" s="93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</row>
    <row r="52" spans="1:113" s="69" customFormat="1" x14ac:dyDescent="0.25">
      <c r="A52" s="69" t="s">
        <v>211</v>
      </c>
      <c r="B52" s="69" t="s">
        <v>60</v>
      </c>
      <c r="C52" s="69" t="s">
        <v>184</v>
      </c>
      <c r="D52" s="69" t="s">
        <v>193</v>
      </c>
      <c r="E52" s="69" t="s">
        <v>194</v>
      </c>
      <c r="F52" s="69" t="s">
        <v>65</v>
      </c>
      <c r="G52" s="69" t="s">
        <v>191</v>
      </c>
      <c r="H52" s="69">
        <v>2034</v>
      </c>
      <c r="J52" s="69" t="s">
        <v>201</v>
      </c>
      <c r="K52" s="70">
        <v>150</v>
      </c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85"/>
      <c r="CK52" s="85"/>
      <c r="CL52" s="93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</row>
    <row r="53" spans="1:113" s="69" customFormat="1" x14ac:dyDescent="0.25">
      <c r="A53" s="69" t="s">
        <v>212</v>
      </c>
      <c r="B53" s="69" t="s">
        <v>60</v>
      </c>
      <c r="C53" s="69" t="s">
        <v>184</v>
      </c>
      <c r="D53" s="69" t="s">
        <v>85</v>
      </c>
      <c r="E53" s="69" t="s">
        <v>85</v>
      </c>
      <c r="F53" s="69" t="s">
        <v>65</v>
      </c>
      <c r="G53" s="69" t="s">
        <v>191</v>
      </c>
      <c r="H53" s="69">
        <v>2035</v>
      </c>
      <c r="J53" s="69" t="s">
        <v>201</v>
      </c>
      <c r="K53" s="70">
        <v>150</v>
      </c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85"/>
      <c r="CK53" s="85"/>
      <c r="CL53" s="93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</row>
    <row r="54" spans="1:113" s="69" customFormat="1" x14ac:dyDescent="0.25">
      <c r="A54" s="85" t="s">
        <v>213</v>
      </c>
      <c r="B54" s="85" t="s">
        <v>60</v>
      </c>
      <c r="C54" s="85" t="s">
        <v>184</v>
      </c>
      <c r="D54" s="85" t="s">
        <v>195</v>
      </c>
      <c r="E54" s="85" t="s">
        <v>196</v>
      </c>
      <c r="F54" s="85" t="s">
        <v>65</v>
      </c>
      <c r="G54" s="85" t="s">
        <v>191</v>
      </c>
      <c r="H54" s="85">
        <v>2020</v>
      </c>
      <c r="I54" s="85"/>
      <c r="J54" s="85" t="s">
        <v>201</v>
      </c>
      <c r="K54" s="93">
        <v>1000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85"/>
      <c r="CK54" s="85"/>
      <c r="CL54" s="93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95"/>
      <c r="DB54" s="95"/>
      <c r="DC54" s="95"/>
      <c r="DD54" s="95"/>
      <c r="DE54" s="95"/>
      <c r="DF54" s="95"/>
      <c r="DG54" s="95"/>
      <c r="DH54" s="95"/>
    </row>
    <row r="55" spans="1:113" x14ac:dyDescent="0.25">
      <c r="Q55" s="15"/>
      <c r="R55" s="15"/>
      <c r="S55" s="15"/>
      <c r="T55" s="15"/>
      <c r="U55" s="15"/>
      <c r="V55" s="15"/>
      <c r="W55" s="15"/>
      <c r="X55" s="15"/>
      <c r="Y55" s="15"/>
    </row>
    <row r="59" spans="1:113" x14ac:dyDescent="0.25">
      <c r="C59" t="s">
        <v>225</v>
      </c>
    </row>
    <row r="60" spans="1:113" s="87" customFormat="1" x14ac:dyDescent="0.25">
      <c r="A60" s="20" t="s">
        <v>215</v>
      </c>
      <c r="B60" s="20" t="s">
        <v>60</v>
      </c>
      <c r="C60" s="34" t="s">
        <v>184</v>
      </c>
      <c r="D60" s="20" t="s">
        <v>151</v>
      </c>
      <c r="F60" s="20" t="s">
        <v>65</v>
      </c>
      <c r="G60" s="20" t="s">
        <v>63</v>
      </c>
      <c r="H60" s="20">
        <v>2016</v>
      </c>
      <c r="I60" s="20"/>
      <c r="J60" s="20" t="s">
        <v>99</v>
      </c>
      <c r="K60" s="26"/>
      <c r="L60" s="20"/>
      <c r="M60" s="20"/>
      <c r="N60"/>
      <c r="O60"/>
      <c r="P60"/>
      <c r="Q60"/>
      <c r="R60"/>
      <c r="S60"/>
      <c r="T60"/>
      <c r="U60" s="20"/>
      <c r="V60" s="20"/>
      <c r="W60" s="20"/>
      <c r="X60" s="20"/>
      <c r="Y60" s="20"/>
      <c r="Z60" s="2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/>
      <c r="CL60"/>
      <c r="CM60" s="82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3" scale="53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130"/>
  <sheetViews>
    <sheetView topLeftCell="A93" workbookViewId="0">
      <selection activeCell="A68" sqref="A68:A75"/>
    </sheetView>
  </sheetViews>
  <sheetFormatPr defaultRowHeight="15" x14ac:dyDescent="0.25"/>
  <cols>
    <col min="1" max="1" width="15.140625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2" width="13.42578125" customWidth="1"/>
    <col min="13" max="13" width="11.42578125" customWidth="1"/>
    <col min="14" max="15" width="14.28515625" customWidth="1"/>
    <col min="16" max="16" width="22" customWidth="1"/>
  </cols>
  <sheetData>
    <row r="1" spans="1:26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6" x14ac:dyDescent="0.25">
      <c r="A2" s="2" t="s">
        <v>0</v>
      </c>
      <c r="B2" s="8"/>
      <c r="C2" s="9"/>
      <c r="D2" s="8"/>
      <c r="E2" s="13" t="s">
        <v>178</v>
      </c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6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6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6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6" s="14" customFormat="1" ht="16.5" customHeight="1" x14ac:dyDescent="0.25">
      <c r="A6" s="19" t="s">
        <v>10</v>
      </c>
      <c r="B6" s="19" t="s">
        <v>13</v>
      </c>
      <c r="C6" s="19" t="s">
        <v>16</v>
      </c>
      <c r="D6" s="19" t="s">
        <v>19</v>
      </c>
      <c r="E6" s="113" t="s">
        <v>22</v>
      </c>
      <c r="F6" s="113"/>
      <c r="G6" s="113"/>
      <c r="H6" s="113"/>
      <c r="I6" s="113"/>
      <c r="J6" s="113" t="s">
        <v>33</v>
      </c>
      <c r="K6" s="113"/>
      <c r="L6" s="114" t="s">
        <v>38</v>
      </c>
      <c r="M6" s="114"/>
      <c r="N6" s="113" t="s">
        <v>43</v>
      </c>
      <c r="O6" s="113"/>
      <c r="P6" s="19" t="s">
        <v>48</v>
      </c>
      <c r="Q6" s="113" t="s">
        <v>51</v>
      </c>
      <c r="R6" s="113"/>
      <c r="S6" s="113"/>
      <c r="T6" s="111" t="s">
        <v>53</v>
      </c>
      <c r="U6" s="111"/>
      <c r="V6" s="111"/>
      <c r="W6" s="111"/>
      <c r="X6" s="111"/>
      <c r="Y6" s="111"/>
    </row>
    <row r="7" spans="1:26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6" ht="15.75" thickBot="1" x14ac:dyDescent="0.3"/>
    <row r="9" spans="1:26" ht="18.75" x14ac:dyDescent="0.3">
      <c r="A9" s="36" t="s">
        <v>179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</row>
    <row r="10" spans="1:26" x14ac:dyDescent="0.25">
      <c r="A10" s="39" t="s">
        <v>114</v>
      </c>
      <c r="B10" s="40" t="s">
        <v>60</v>
      </c>
      <c r="C10" s="40" t="s">
        <v>147</v>
      </c>
      <c r="D10" s="40" t="s">
        <v>102</v>
      </c>
      <c r="E10" s="40" t="s">
        <v>63</v>
      </c>
      <c r="F10" s="41">
        <v>2022</v>
      </c>
      <c r="G10" s="40"/>
      <c r="H10" s="42">
        <v>30000</v>
      </c>
      <c r="I10" s="40"/>
      <c r="J10" s="40" t="s">
        <v>76</v>
      </c>
      <c r="K10" s="40" t="s">
        <v>116</v>
      </c>
      <c r="L10" s="41" t="s">
        <v>148</v>
      </c>
      <c r="M10" s="40"/>
      <c r="N10" s="40"/>
      <c r="O10" s="40"/>
      <c r="P10" s="40"/>
      <c r="Q10" s="42"/>
      <c r="R10" s="42"/>
      <c r="S10" s="42"/>
      <c r="T10" s="43"/>
      <c r="U10" s="43"/>
      <c r="V10" s="43">
        <v>30000</v>
      </c>
      <c r="W10" s="43">
        <v>30000</v>
      </c>
      <c r="X10" s="43">
        <v>30000</v>
      </c>
      <c r="Y10" s="44">
        <v>30000</v>
      </c>
    </row>
    <row r="11" spans="1:26" x14ac:dyDescent="0.25">
      <c r="A11" s="45" t="s">
        <v>114</v>
      </c>
      <c r="B11" s="34" t="s">
        <v>60</v>
      </c>
      <c r="C11" s="34" t="s">
        <v>115</v>
      </c>
      <c r="D11" s="34" t="s">
        <v>102</v>
      </c>
      <c r="E11" s="34" t="s">
        <v>63</v>
      </c>
      <c r="F11" s="34">
        <v>2020</v>
      </c>
      <c r="G11" s="34"/>
      <c r="H11" s="35">
        <v>30000</v>
      </c>
      <c r="I11" s="34"/>
      <c r="J11" s="34" t="s">
        <v>76</v>
      </c>
      <c r="K11" s="34" t="s">
        <v>116</v>
      </c>
      <c r="L11" s="34"/>
      <c r="M11" s="34"/>
      <c r="N11" s="34"/>
      <c r="O11" s="34"/>
      <c r="P11" s="34"/>
      <c r="Q11" s="35"/>
      <c r="R11" s="35"/>
      <c r="S11" s="35"/>
      <c r="T11" s="35"/>
      <c r="U11" s="35"/>
      <c r="V11" s="35"/>
      <c r="W11" s="35"/>
      <c r="X11" s="35"/>
      <c r="Y11" s="46"/>
    </row>
    <row r="12" spans="1:26" x14ac:dyDescent="0.25">
      <c r="A12" s="39" t="s">
        <v>93</v>
      </c>
      <c r="B12" s="40" t="s">
        <v>60</v>
      </c>
      <c r="C12" s="40" t="s">
        <v>94</v>
      </c>
      <c r="D12" s="41" t="s">
        <v>62</v>
      </c>
      <c r="E12" s="40" t="s">
        <v>70</v>
      </c>
      <c r="F12" s="40">
        <v>2015</v>
      </c>
      <c r="G12" s="41">
        <v>2039</v>
      </c>
      <c r="H12" s="42">
        <v>500</v>
      </c>
      <c r="I12" s="40"/>
      <c r="J12" s="40" t="s">
        <v>64</v>
      </c>
      <c r="K12" s="40" t="s">
        <v>65</v>
      </c>
      <c r="L12" s="41" t="s">
        <v>141</v>
      </c>
      <c r="M12" s="40"/>
      <c r="N12" s="40"/>
      <c r="O12" s="40"/>
      <c r="P12" s="40"/>
      <c r="Q12" s="42"/>
      <c r="R12" s="42"/>
      <c r="S12" s="42"/>
      <c r="T12" s="43">
        <v>500</v>
      </c>
      <c r="U12" s="43">
        <v>500</v>
      </c>
      <c r="V12" s="43">
        <v>500</v>
      </c>
      <c r="W12" s="43">
        <v>500</v>
      </c>
      <c r="X12" s="43">
        <v>500</v>
      </c>
      <c r="Y12" s="44">
        <v>500</v>
      </c>
      <c r="Z12" s="15"/>
    </row>
    <row r="13" spans="1:26" x14ac:dyDescent="0.25">
      <c r="A13" s="45" t="s">
        <v>93</v>
      </c>
      <c r="B13" s="34" t="s">
        <v>60</v>
      </c>
      <c r="C13" s="34" t="s">
        <v>94</v>
      </c>
      <c r="D13" s="34" t="s">
        <v>92</v>
      </c>
      <c r="E13" s="34" t="s">
        <v>70</v>
      </c>
      <c r="F13" s="34">
        <v>2015</v>
      </c>
      <c r="G13" s="34">
        <v>2040</v>
      </c>
      <c r="H13" s="35">
        <v>500</v>
      </c>
      <c r="I13" s="34"/>
      <c r="J13" s="34" t="s">
        <v>64</v>
      </c>
      <c r="K13" s="34" t="s">
        <v>65</v>
      </c>
      <c r="L13" s="34"/>
      <c r="M13" s="34"/>
      <c r="N13" s="34"/>
      <c r="O13" s="34"/>
      <c r="P13" s="34"/>
      <c r="Q13" s="35"/>
      <c r="R13" s="35"/>
      <c r="S13" s="35"/>
      <c r="T13" s="35"/>
      <c r="U13" s="35"/>
      <c r="V13" s="35"/>
      <c r="W13" s="35"/>
      <c r="X13" s="35"/>
      <c r="Y13" s="46"/>
    </row>
    <row r="14" spans="1:26" x14ac:dyDescent="0.25">
      <c r="A14" s="39" t="s">
        <v>110</v>
      </c>
      <c r="B14" s="40" t="s">
        <v>60</v>
      </c>
      <c r="C14" s="40" t="s">
        <v>111</v>
      </c>
      <c r="D14" s="40" t="s">
        <v>102</v>
      </c>
      <c r="E14" s="40" t="s">
        <v>63</v>
      </c>
      <c r="F14" s="41">
        <v>2021</v>
      </c>
      <c r="G14" s="40"/>
      <c r="H14" s="42">
        <v>240</v>
      </c>
      <c r="I14" s="40"/>
      <c r="J14" s="40" t="s">
        <v>64</v>
      </c>
      <c r="K14" s="40" t="s">
        <v>65</v>
      </c>
      <c r="L14" s="41" t="s">
        <v>146</v>
      </c>
      <c r="M14" s="40"/>
      <c r="N14" s="40"/>
      <c r="O14" s="40"/>
      <c r="P14" s="40"/>
      <c r="Q14" s="42"/>
      <c r="R14" s="42"/>
      <c r="S14" s="42"/>
      <c r="T14" s="43"/>
      <c r="U14" s="43"/>
      <c r="V14" s="43">
        <v>240</v>
      </c>
      <c r="W14" s="43">
        <v>240</v>
      </c>
      <c r="X14" s="43">
        <v>240</v>
      </c>
      <c r="Y14" s="44">
        <v>240</v>
      </c>
      <c r="Z14" s="15"/>
    </row>
    <row r="15" spans="1:26" x14ac:dyDescent="0.25">
      <c r="A15" s="45" t="s">
        <v>110</v>
      </c>
      <c r="B15" s="34" t="s">
        <v>60</v>
      </c>
      <c r="C15" s="34" t="s">
        <v>111</v>
      </c>
      <c r="D15" s="34" t="s">
        <v>102</v>
      </c>
      <c r="E15" s="34" t="s">
        <v>63</v>
      </c>
      <c r="F15" s="34">
        <v>2017</v>
      </c>
      <c r="G15" s="34"/>
      <c r="H15" s="35">
        <v>240</v>
      </c>
      <c r="I15" s="34"/>
      <c r="J15" s="34" t="s">
        <v>64</v>
      </c>
      <c r="K15" s="34" t="s">
        <v>65</v>
      </c>
      <c r="L15" s="34"/>
      <c r="M15" s="34"/>
      <c r="N15" s="34"/>
      <c r="O15" s="34"/>
      <c r="P15" s="34"/>
      <c r="Q15" s="35"/>
      <c r="R15" s="35"/>
      <c r="S15" s="35"/>
      <c r="T15" s="35"/>
      <c r="U15" s="35"/>
      <c r="V15" s="35"/>
      <c r="W15" s="35"/>
      <c r="X15" s="35"/>
      <c r="Y15" s="46"/>
    </row>
    <row r="16" spans="1:26" x14ac:dyDescent="0.25">
      <c r="A16" s="39" t="s">
        <v>106</v>
      </c>
      <c r="B16" s="40" t="s">
        <v>60</v>
      </c>
      <c r="C16" s="40" t="s">
        <v>107</v>
      </c>
      <c r="D16" s="40" t="s">
        <v>102</v>
      </c>
      <c r="E16" s="40" t="s">
        <v>63</v>
      </c>
      <c r="F16" s="40">
        <v>2017</v>
      </c>
      <c r="G16" s="40"/>
      <c r="H16" s="42">
        <v>85</v>
      </c>
      <c r="I16" s="40"/>
      <c r="J16" s="40" t="s">
        <v>64</v>
      </c>
      <c r="K16" s="40" t="s">
        <v>65</v>
      </c>
      <c r="L16" s="41"/>
      <c r="M16" s="40"/>
      <c r="N16" s="40"/>
      <c r="O16" s="40"/>
      <c r="P16" s="40"/>
      <c r="Q16" s="42"/>
      <c r="R16" s="42"/>
      <c r="S16" s="42"/>
      <c r="T16" s="43"/>
      <c r="U16" s="43"/>
      <c r="V16" s="43"/>
      <c r="W16" s="43"/>
      <c r="X16" s="43"/>
      <c r="Y16" s="44"/>
      <c r="Z16" s="15"/>
    </row>
    <row r="17" spans="1:26" x14ac:dyDescent="0.25">
      <c r="A17" s="45" t="s">
        <v>106</v>
      </c>
      <c r="B17" s="34" t="s">
        <v>60</v>
      </c>
      <c r="C17" s="34" t="s">
        <v>107</v>
      </c>
      <c r="D17" s="34" t="s">
        <v>102</v>
      </c>
      <c r="E17" s="34" t="s">
        <v>63</v>
      </c>
      <c r="F17" s="34">
        <v>2017</v>
      </c>
      <c r="G17" s="34"/>
      <c r="H17" s="35">
        <v>85</v>
      </c>
      <c r="I17" s="34"/>
      <c r="J17" s="34" t="s">
        <v>64</v>
      </c>
      <c r="K17" s="34" t="s">
        <v>65</v>
      </c>
      <c r="L17" s="34"/>
      <c r="M17" s="34"/>
      <c r="N17" s="34"/>
      <c r="O17" s="34"/>
      <c r="P17" s="34"/>
      <c r="Q17" s="35"/>
      <c r="R17" s="35"/>
      <c r="S17" s="35"/>
      <c r="T17" s="35"/>
      <c r="U17" s="35"/>
      <c r="V17" s="35"/>
      <c r="W17" s="35"/>
      <c r="X17" s="35"/>
      <c r="Y17" s="46"/>
    </row>
    <row r="18" spans="1:26" x14ac:dyDescent="0.25">
      <c r="A18" s="39" t="s">
        <v>108</v>
      </c>
      <c r="B18" s="40" t="s">
        <v>60</v>
      </c>
      <c r="C18" s="40" t="s">
        <v>109</v>
      </c>
      <c r="D18" s="40" t="s">
        <v>102</v>
      </c>
      <c r="E18" s="40" t="s">
        <v>63</v>
      </c>
      <c r="F18" s="41" t="s">
        <v>145</v>
      </c>
      <c r="G18" s="40"/>
      <c r="H18" s="42">
        <v>500</v>
      </c>
      <c r="I18" s="40"/>
      <c r="J18" s="40" t="s">
        <v>64</v>
      </c>
      <c r="K18" s="40" t="s">
        <v>65</v>
      </c>
      <c r="L18" s="41"/>
      <c r="M18" s="40"/>
      <c r="N18" s="40"/>
      <c r="O18" s="40"/>
      <c r="P18" s="40"/>
      <c r="Q18" s="42"/>
      <c r="R18" s="42"/>
      <c r="S18" s="42"/>
      <c r="T18" s="43"/>
      <c r="U18" s="43"/>
      <c r="V18" s="43"/>
      <c r="W18" s="43"/>
      <c r="X18" s="43"/>
      <c r="Y18" s="44"/>
      <c r="Z18" s="15"/>
    </row>
    <row r="19" spans="1:26" x14ac:dyDescent="0.25">
      <c r="A19" s="45" t="s">
        <v>108</v>
      </c>
      <c r="B19" s="34" t="s">
        <v>60</v>
      </c>
      <c r="C19" s="34" t="s">
        <v>109</v>
      </c>
      <c r="D19" s="34" t="s">
        <v>102</v>
      </c>
      <c r="E19" s="34" t="s">
        <v>63</v>
      </c>
      <c r="F19" s="34">
        <v>2018</v>
      </c>
      <c r="G19" s="34"/>
      <c r="H19" s="35">
        <v>500</v>
      </c>
      <c r="I19" s="34"/>
      <c r="J19" s="34" t="s">
        <v>64</v>
      </c>
      <c r="K19" s="34" t="s">
        <v>65</v>
      </c>
      <c r="L19" s="34"/>
      <c r="M19" s="34"/>
      <c r="N19" s="34"/>
      <c r="O19" s="34"/>
      <c r="P19" s="34"/>
      <c r="Q19" s="35"/>
      <c r="R19" s="35"/>
      <c r="S19" s="35"/>
      <c r="T19" s="35"/>
      <c r="U19" s="35"/>
      <c r="V19" s="35"/>
      <c r="W19" s="35"/>
      <c r="X19" s="35"/>
      <c r="Y19" s="46"/>
    </row>
    <row r="20" spans="1:26" x14ac:dyDescent="0.25">
      <c r="A20" s="39" t="s">
        <v>86</v>
      </c>
      <c r="B20" s="40" t="s">
        <v>60</v>
      </c>
      <c r="C20" s="47" t="s">
        <v>87</v>
      </c>
      <c r="D20" s="40" t="s">
        <v>62</v>
      </c>
      <c r="E20" s="40" t="s">
        <v>70</v>
      </c>
      <c r="F20" s="40">
        <v>1997</v>
      </c>
      <c r="G20" s="40">
        <v>2020</v>
      </c>
      <c r="H20" s="42">
        <v>1000</v>
      </c>
      <c r="I20" s="40"/>
      <c r="J20" s="40" t="s">
        <v>64</v>
      </c>
      <c r="K20" s="40" t="s">
        <v>65</v>
      </c>
      <c r="L20" s="41"/>
      <c r="M20" s="40"/>
      <c r="N20" s="40"/>
      <c r="O20" s="40"/>
      <c r="P20" s="40"/>
      <c r="Q20" s="42">
        <v>865.66999435424805</v>
      </c>
      <c r="R20" s="42">
        <v>945.55998611450195</v>
      </c>
      <c r="S20" s="42">
        <v>860.06667327880859</v>
      </c>
      <c r="T20" s="43">
        <v>1000</v>
      </c>
      <c r="U20" s="43">
        <v>1000</v>
      </c>
      <c r="V20" s="43">
        <v>1000</v>
      </c>
      <c r="W20" s="43">
        <v>1000</v>
      </c>
      <c r="X20" s="43">
        <v>1000</v>
      </c>
      <c r="Y20" s="44">
        <v>1000</v>
      </c>
      <c r="Z20" s="15"/>
    </row>
    <row r="21" spans="1:26" x14ac:dyDescent="0.25">
      <c r="A21" s="45" t="s">
        <v>86</v>
      </c>
      <c r="B21" s="34" t="s">
        <v>60</v>
      </c>
      <c r="C21" s="34" t="s">
        <v>87</v>
      </c>
      <c r="D21" s="34" t="s">
        <v>62</v>
      </c>
      <c r="E21" s="34" t="s">
        <v>70</v>
      </c>
      <c r="F21" s="34">
        <v>1997</v>
      </c>
      <c r="G21" s="34">
        <v>2020</v>
      </c>
      <c r="H21" s="35">
        <v>1000</v>
      </c>
      <c r="I21" s="34"/>
      <c r="J21" s="34" t="s">
        <v>64</v>
      </c>
      <c r="K21" s="34" t="s">
        <v>65</v>
      </c>
      <c r="L21" s="34"/>
      <c r="M21" s="34"/>
      <c r="N21" s="34"/>
      <c r="O21" s="34"/>
      <c r="P21" s="34"/>
      <c r="Q21" s="35">
        <v>865.66999435424805</v>
      </c>
      <c r="R21" s="35">
        <v>945.55998611450195</v>
      </c>
      <c r="S21" s="35">
        <v>860.06667327880859</v>
      </c>
      <c r="T21" s="35"/>
      <c r="U21" s="35"/>
      <c r="V21" s="35"/>
      <c r="W21" s="35"/>
      <c r="X21" s="35"/>
      <c r="Y21" s="46"/>
    </row>
    <row r="22" spans="1:26" x14ac:dyDescent="0.25">
      <c r="A22" s="39" t="s">
        <v>88</v>
      </c>
      <c r="B22" s="40" t="s">
        <v>60</v>
      </c>
      <c r="C22" s="40" t="s">
        <v>89</v>
      </c>
      <c r="D22" s="40" t="s">
        <v>62</v>
      </c>
      <c r="E22" s="40" t="s">
        <v>70</v>
      </c>
      <c r="F22" s="40">
        <v>1993</v>
      </c>
      <c r="G22" s="40">
        <v>2008</v>
      </c>
      <c r="H22" s="43">
        <v>1610</v>
      </c>
      <c r="I22" s="40"/>
      <c r="J22" s="40" t="s">
        <v>64</v>
      </c>
      <c r="K22" s="40" t="s">
        <v>65</v>
      </c>
      <c r="L22" s="41"/>
      <c r="M22" s="40"/>
      <c r="N22" s="40"/>
      <c r="O22" s="40"/>
      <c r="P22" s="40"/>
      <c r="Q22" s="42">
        <v>1160.5725440979004</v>
      </c>
      <c r="R22" s="42">
        <v>1162.9912655353546</v>
      </c>
      <c r="S22" s="42">
        <v>1486.5146827697754</v>
      </c>
      <c r="T22" s="43">
        <v>1610</v>
      </c>
      <c r="U22" s="43">
        <v>1610</v>
      </c>
      <c r="V22" s="43">
        <v>1610</v>
      </c>
      <c r="W22" s="43">
        <v>1610</v>
      </c>
      <c r="X22" s="43">
        <v>1610</v>
      </c>
      <c r="Y22" s="44">
        <v>1610</v>
      </c>
      <c r="Z22" s="21"/>
    </row>
    <row r="23" spans="1:26" x14ac:dyDescent="0.25">
      <c r="A23" s="45" t="s">
        <v>88</v>
      </c>
      <c r="B23" s="34" t="s">
        <v>60</v>
      </c>
      <c r="C23" s="34" t="s">
        <v>89</v>
      </c>
      <c r="D23" s="34" t="s">
        <v>62</v>
      </c>
      <c r="E23" s="34" t="s">
        <v>70</v>
      </c>
      <c r="F23" s="34">
        <v>1993</v>
      </c>
      <c r="G23" s="34">
        <v>2008</v>
      </c>
      <c r="H23" s="35">
        <v>900</v>
      </c>
      <c r="I23" s="34"/>
      <c r="J23" s="34" t="s">
        <v>64</v>
      </c>
      <c r="K23" s="34" t="s">
        <v>65</v>
      </c>
      <c r="L23" s="34"/>
      <c r="M23" s="34"/>
      <c r="N23" s="34"/>
      <c r="O23" s="34"/>
      <c r="P23" s="34"/>
      <c r="Q23" s="35">
        <v>1160.5725440979004</v>
      </c>
      <c r="R23" s="35">
        <v>1162.9912655353546</v>
      </c>
      <c r="S23" s="35">
        <v>1486.5146827697754</v>
      </c>
      <c r="T23" s="35"/>
      <c r="U23" s="35"/>
      <c r="V23" s="35"/>
      <c r="W23" s="35"/>
      <c r="X23" s="35"/>
      <c r="Y23" s="46"/>
    </row>
    <row r="24" spans="1:26" x14ac:dyDescent="0.25">
      <c r="A24" s="39" t="s">
        <v>78</v>
      </c>
      <c r="B24" s="40" t="s">
        <v>60</v>
      </c>
      <c r="C24" s="40" t="s">
        <v>79</v>
      </c>
      <c r="D24" s="40" t="s">
        <v>62</v>
      </c>
      <c r="E24" s="40" t="s">
        <v>70</v>
      </c>
      <c r="F24" s="40">
        <v>2007</v>
      </c>
      <c r="G24" s="41">
        <v>2023</v>
      </c>
      <c r="H24" s="42">
        <v>1500</v>
      </c>
      <c r="I24" s="40"/>
      <c r="J24" s="40" t="s">
        <v>64</v>
      </c>
      <c r="K24" s="40" t="s">
        <v>65</v>
      </c>
      <c r="L24" s="41"/>
      <c r="M24" s="40"/>
      <c r="N24" s="40"/>
      <c r="O24" s="40"/>
      <c r="P24" s="40"/>
      <c r="Q24" s="42">
        <v>1370.5999984741211</v>
      </c>
      <c r="R24" s="42">
        <v>1598.4999685287476</v>
      </c>
      <c r="S24" s="42">
        <v>1552.0326728820801</v>
      </c>
      <c r="T24" s="43">
        <v>1500</v>
      </c>
      <c r="U24" s="43">
        <v>1500</v>
      </c>
      <c r="V24" s="43">
        <v>1500</v>
      </c>
      <c r="W24" s="43">
        <v>1500</v>
      </c>
      <c r="X24" s="43">
        <v>1500</v>
      </c>
      <c r="Y24" s="44">
        <v>1500</v>
      </c>
      <c r="Z24" s="15"/>
    </row>
    <row r="25" spans="1:26" x14ac:dyDescent="0.25">
      <c r="A25" s="45" t="s">
        <v>78</v>
      </c>
      <c r="B25" s="34" t="s">
        <v>60</v>
      </c>
      <c r="C25" s="34" t="s">
        <v>79</v>
      </c>
      <c r="D25" s="34" t="s">
        <v>62</v>
      </c>
      <c r="E25" s="34" t="s">
        <v>70</v>
      </c>
      <c r="F25" s="34">
        <v>2007</v>
      </c>
      <c r="G25" s="34">
        <v>2015</v>
      </c>
      <c r="H25" s="35">
        <v>1500</v>
      </c>
      <c r="I25" s="34"/>
      <c r="J25" s="34" t="s">
        <v>64</v>
      </c>
      <c r="K25" s="34" t="s">
        <v>65</v>
      </c>
      <c r="L25" s="34"/>
      <c r="M25" s="34"/>
      <c r="N25" s="34"/>
      <c r="O25" s="34"/>
      <c r="P25" s="34"/>
      <c r="Q25" s="35">
        <v>1370.5999984741211</v>
      </c>
      <c r="R25" s="35">
        <v>1598.4999685287476</v>
      </c>
      <c r="S25" s="35">
        <v>1552.0326728820801</v>
      </c>
      <c r="T25" s="35"/>
      <c r="U25" s="35"/>
      <c r="V25" s="35"/>
      <c r="W25" s="35"/>
      <c r="X25" s="35"/>
      <c r="Y25" s="46"/>
    </row>
    <row r="26" spans="1:26" x14ac:dyDescent="0.25">
      <c r="A26" s="39" t="s">
        <v>73</v>
      </c>
      <c r="B26" s="40" t="s">
        <v>60</v>
      </c>
      <c r="C26" s="40" t="s">
        <v>74</v>
      </c>
      <c r="D26" s="40" t="s">
        <v>62</v>
      </c>
      <c r="E26" s="40" t="s">
        <v>70</v>
      </c>
      <c r="F26" s="40">
        <v>2005</v>
      </c>
      <c r="G26" s="40">
        <v>2030</v>
      </c>
      <c r="H26" s="42">
        <v>50</v>
      </c>
      <c r="I26" s="40"/>
      <c r="J26" s="40" t="s">
        <v>64</v>
      </c>
      <c r="K26" s="40" t="s">
        <v>65</v>
      </c>
      <c r="L26" s="41"/>
      <c r="M26" s="40"/>
      <c r="N26" s="40"/>
      <c r="O26" s="40"/>
      <c r="P26" s="40"/>
      <c r="Q26" s="42"/>
      <c r="R26" s="42"/>
      <c r="S26" s="42"/>
      <c r="T26" s="42"/>
      <c r="U26" s="42"/>
      <c r="V26" s="42"/>
      <c r="W26" s="42"/>
      <c r="X26" s="42"/>
      <c r="Y26" s="48"/>
      <c r="Z26" s="15"/>
    </row>
    <row r="27" spans="1:26" x14ac:dyDescent="0.25">
      <c r="A27" s="45" t="s">
        <v>73</v>
      </c>
      <c r="B27" s="34" t="s">
        <v>60</v>
      </c>
      <c r="C27" s="34" t="s">
        <v>74</v>
      </c>
      <c r="D27" s="34" t="s">
        <v>62</v>
      </c>
      <c r="E27" s="34" t="s">
        <v>70</v>
      </c>
      <c r="F27" s="34">
        <v>2005</v>
      </c>
      <c r="G27" s="34">
        <v>2030</v>
      </c>
      <c r="H27" s="35">
        <v>50</v>
      </c>
      <c r="I27" s="34"/>
      <c r="J27" s="34" t="s">
        <v>64</v>
      </c>
      <c r="K27" s="34" t="s">
        <v>65</v>
      </c>
      <c r="L27" s="34"/>
      <c r="M27" s="34"/>
      <c r="N27" s="34"/>
      <c r="O27" s="34"/>
      <c r="P27" s="34"/>
      <c r="Q27" s="35"/>
      <c r="R27" s="35"/>
      <c r="S27" s="35"/>
      <c r="T27" s="35"/>
      <c r="U27" s="35"/>
      <c r="V27" s="35"/>
      <c r="W27" s="35"/>
      <c r="X27" s="35"/>
      <c r="Y27" s="46"/>
    </row>
    <row r="28" spans="1:26" x14ac:dyDescent="0.25">
      <c r="A28" s="39" t="s">
        <v>75</v>
      </c>
      <c r="B28" s="40" t="s">
        <v>60</v>
      </c>
      <c r="C28" s="40" t="s">
        <v>74</v>
      </c>
      <c r="D28" s="40" t="s">
        <v>62</v>
      </c>
      <c r="E28" s="40" t="s">
        <v>70</v>
      </c>
      <c r="F28" s="40">
        <v>2005</v>
      </c>
      <c r="G28" s="41">
        <v>2025</v>
      </c>
      <c r="H28" s="43">
        <v>5000</v>
      </c>
      <c r="I28" s="40"/>
      <c r="J28" s="40" t="s">
        <v>76</v>
      </c>
      <c r="K28" s="40" t="s">
        <v>77</v>
      </c>
      <c r="L28" s="41"/>
      <c r="M28" s="40"/>
      <c r="N28" s="40"/>
      <c r="O28" s="40"/>
      <c r="P28" s="40"/>
      <c r="Q28" s="42">
        <v>8.1000000014901161</v>
      </c>
      <c r="R28" s="42">
        <v>3695.9795455932617</v>
      </c>
      <c r="S28" s="42">
        <v>2754.991339109838</v>
      </c>
      <c r="T28" s="43">
        <v>5000</v>
      </c>
      <c r="U28" s="43">
        <v>5000</v>
      </c>
      <c r="V28" s="43">
        <v>5000</v>
      </c>
      <c r="W28" s="43">
        <v>5000</v>
      </c>
      <c r="X28" s="43">
        <v>5000</v>
      </c>
      <c r="Y28" s="44">
        <v>5000</v>
      </c>
      <c r="Z28" s="21"/>
    </row>
    <row r="29" spans="1:26" x14ac:dyDescent="0.25">
      <c r="A29" s="45" t="s">
        <v>75</v>
      </c>
      <c r="B29" s="34" t="s">
        <v>60</v>
      </c>
      <c r="C29" s="34" t="s">
        <v>74</v>
      </c>
      <c r="D29" s="34" t="s">
        <v>62</v>
      </c>
      <c r="E29" s="34" t="s">
        <v>70</v>
      </c>
      <c r="F29" s="34">
        <v>2005</v>
      </c>
      <c r="G29" s="34">
        <v>2030</v>
      </c>
      <c r="H29" s="35">
        <v>4550</v>
      </c>
      <c r="I29" s="34"/>
      <c r="J29" s="34" t="s">
        <v>76</v>
      </c>
      <c r="K29" s="34" t="s">
        <v>77</v>
      </c>
      <c r="L29" s="34"/>
      <c r="M29" s="34"/>
      <c r="N29" s="34"/>
      <c r="O29" s="34"/>
      <c r="P29" s="34"/>
      <c r="Q29" s="35">
        <v>8.1000000014901161</v>
      </c>
      <c r="R29" s="35">
        <v>3695.9795455932617</v>
      </c>
      <c r="S29" s="35">
        <v>2754.991339109838</v>
      </c>
      <c r="T29" s="35"/>
      <c r="U29" s="35"/>
      <c r="V29" s="35"/>
      <c r="W29" s="35"/>
      <c r="X29" s="35"/>
      <c r="Y29" s="46"/>
    </row>
    <row r="30" spans="1:26" x14ac:dyDescent="0.25">
      <c r="A30" s="39" t="s">
        <v>68</v>
      </c>
      <c r="B30" s="40" t="s">
        <v>60</v>
      </c>
      <c r="C30" s="40" t="s">
        <v>69</v>
      </c>
      <c r="D30" s="40" t="s">
        <v>62</v>
      </c>
      <c r="E30" s="40" t="s">
        <v>70</v>
      </c>
      <c r="F30" s="40">
        <v>2008</v>
      </c>
      <c r="G30" s="41">
        <v>2029</v>
      </c>
      <c r="H30" s="42">
        <v>2115</v>
      </c>
      <c r="I30" s="40"/>
      <c r="J30" s="40" t="s">
        <v>64</v>
      </c>
      <c r="K30" s="40" t="s">
        <v>65</v>
      </c>
      <c r="L30" s="41"/>
      <c r="M30" s="40"/>
      <c r="N30" s="40"/>
      <c r="O30" s="40"/>
      <c r="P30" s="40"/>
      <c r="Q30" s="42">
        <v>2191.9000091552734</v>
      </c>
      <c r="R30" s="42">
        <v>464.29999225586653</v>
      </c>
      <c r="S30" s="42">
        <v>1110.0968856811523</v>
      </c>
      <c r="T30" s="43">
        <v>2115</v>
      </c>
      <c r="U30" s="43">
        <v>2115</v>
      </c>
      <c r="V30" s="43">
        <v>2115</v>
      </c>
      <c r="W30" s="43">
        <v>2115</v>
      </c>
      <c r="X30" s="43">
        <v>2115</v>
      </c>
      <c r="Y30" s="44">
        <v>2115</v>
      </c>
      <c r="Z30" s="15"/>
    </row>
    <row r="31" spans="1:26" x14ac:dyDescent="0.25">
      <c r="A31" s="45" t="s">
        <v>68</v>
      </c>
      <c r="B31" s="34" t="s">
        <v>60</v>
      </c>
      <c r="C31" s="34" t="s">
        <v>69</v>
      </c>
      <c r="D31" s="34" t="s">
        <v>62</v>
      </c>
      <c r="E31" s="34" t="s">
        <v>70</v>
      </c>
      <c r="F31" s="34">
        <v>2008</v>
      </c>
      <c r="G31" s="34">
        <v>2033</v>
      </c>
      <c r="H31" s="35">
        <v>2115</v>
      </c>
      <c r="I31" s="34"/>
      <c r="J31" s="34" t="s">
        <v>64</v>
      </c>
      <c r="K31" s="34" t="s">
        <v>65</v>
      </c>
      <c r="L31" s="34"/>
      <c r="M31" s="34"/>
      <c r="N31" s="34"/>
      <c r="O31" s="34"/>
      <c r="P31" s="34"/>
      <c r="Q31" s="35">
        <v>2191.9000091552734</v>
      </c>
      <c r="R31" s="35">
        <v>464.29999225586653</v>
      </c>
      <c r="S31" s="35">
        <v>1110.0968856811523</v>
      </c>
      <c r="T31" s="35"/>
      <c r="U31" s="35"/>
      <c r="V31" s="35"/>
      <c r="W31" s="35"/>
      <c r="X31" s="35"/>
      <c r="Y31" s="46"/>
    </row>
    <row r="32" spans="1:26" x14ac:dyDescent="0.25">
      <c r="A32" s="39" t="s">
        <v>59</v>
      </c>
      <c r="B32" s="40" t="s">
        <v>60</v>
      </c>
      <c r="C32" s="40" t="s">
        <v>61</v>
      </c>
      <c r="D32" s="40" t="s">
        <v>62</v>
      </c>
      <c r="E32" s="40" t="s">
        <v>63</v>
      </c>
      <c r="F32" s="40">
        <v>1979</v>
      </c>
      <c r="G32" s="40"/>
      <c r="H32" s="42">
        <v>900</v>
      </c>
      <c r="I32" s="40"/>
      <c r="J32" s="40" t="s">
        <v>64</v>
      </c>
      <c r="K32" s="40" t="s">
        <v>65</v>
      </c>
      <c r="L32" s="41" t="s">
        <v>134</v>
      </c>
      <c r="M32" s="40"/>
      <c r="N32" s="40"/>
      <c r="O32" s="40"/>
      <c r="P32" s="40"/>
      <c r="Q32" s="42">
        <v>884.71073722839355</v>
      </c>
      <c r="R32" s="42">
        <v>993.14280605316162</v>
      </c>
      <c r="S32" s="42">
        <v>835.81956577301025</v>
      </c>
      <c r="T32" s="43">
        <v>900</v>
      </c>
      <c r="U32" s="43">
        <v>900</v>
      </c>
      <c r="V32" s="43">
        <v>900</v>
      </c>
      <c r="W32" s="43">
        <v>900</v>
      </c>
      <c r="X32" s="43">
        <v>900</v>
      </c>
      <c r="Y32" s="44">
        <v>900</v>
      </c>
      <c r="Z32" s="15"/>
    </row>
    <row r="33" spans="1:26" x14ac:dyDescent="0.25">
      <c r="A33" s="45" t="s">
        <v>59</v>
      </c>
      <c r="B33" s="34" t="s">
        <v>60</v>
      </c>
      <c r="C33" s="34" t="s">
        <v>61</v>
      </c>
      <c r="D33" s="34" t="s">
        <v>62</v>
      </c>
      <c r="E33" s="34" t="s">
        <v>63</v>
      </c>
      <c r="F33" s="34">
        <v>1979</v>
      </c>
      <c r="G33" s="34"/>
      <c r="H33" s="35">
        <v>900</v>
      </c>
      <c r="I33" s="34"/>
      <c r="J33" s="34" t="s">
        <v>64</v>
      </c>
      <c r="K33" s="34" t="s">
        <v>65</v>
      </c>
      <c r="L33" s="34"/>
      <c r="M33" s="34"/>
      <c r="N33" s="34"/>
      <c r="O33" s="34"/>
      <c r="P33" s="34"/>
      <c r="Q33" s="35">
        <v>884.71073722839355</v>
      </c>
      <c r="R33" s="35">
        <v>993.14280605316162</v>
      </c>
      <c r="S33" s="35">
        <v>835.81956577301025</v>
      </c>
      <c r="T33" s="35"/>
      <c r="U33" s="35"/>
      <c r="V33" s="35"/>
      <c r="W33" s="35"/>
      <c r="X33" s="35"/>
      <c r="Y33" s="46"/>
    </row>
    <row r="34" spans="1:26" x14ac:dyDescent="0.25">
      <c r="A34" s="39" t="s">
        <v>66</v>
      </c>
      <c r="B34" s="40" t="s">
        <v>60</v>
      </c>
      <c r="C34" s="40" t="s">
        <v>67</v>
      </c>
      <c r="D34" s="40" t="s">
        <v>62</v>
      </c>
      <c r="E34" s="40" t="s">
        <v>63</v>
      </c>
      <c r="F34" s="40">
        <v>1997</v>
      </c>
      <c r="G34" s="40"/>
      <c r="H34" s="42">
        <v>300</v>
      </c>
      <c r="I34" s="40"/>
      <c r="J34" s="40" t="s">
        <v>64</v>
      </c>
      <c r="K34" s="40" t="s">
        <v>65</v>
      </c>
      <c r="L34" s="41" t="s">
        <v>134</v>
      </c>
      <c r="M34" s="40"/>
      <c r="N34" s="40"/>
      <c r="O34" s="40"/>
      <c r="P34" s="40"/>
      <c r="Q34" s="42">
        <v>66.113407135009766</v>
      </c>
      <c r="R34" s="42">
        <v>132.52754908800125</v>
      </c>
      <c r="S34" s="42">
        <v>197.72650909423828</v>
      </c>
      <c r="T34" s="43">
        <v>300</v>
      </c>
      <c r="U34" s="43">
        <v>300</v>
      </c>
      <c r="V34" s="43">
        <v>300</v>
      </c>
      <c r="W34" s="43">
        <v>300</v>
      </c>
      <c r="X34" s="43">
        <v>300</v>
      </c>
      <c r="Y34" s="44">
        <v>300</v>
      </c>
      <c r="Z34" s="15"/>
    </row>
    <row r="35" spans="1:26" x14ac:dyDescent="0.25">
      <c r="A35" s="45" t="s">
        <v>66</v>
      </c>
      <c r="B35" s="34" t="s">
        <v>60</v>
      </c>
      <c r="C35" s="34" t="s">
        <v>67</v>
      </c>
      <c r="D35" s="34" t="s">
        <v>62</v>
      </c>
      <c r="E35" s="34" t="s">
        <v>63</v>
      </c>
      <c r="F35" s="34">
        <v>1997</v>
      </c>
      <c r="G35" s="34"/>
      <c r="H35" s="35">
        <v>300</v>
      </c>
      <c r="I35" s="34"/>
      <c r="J35" s="34" t="s">
        <v>64</v>
      </c>
      <c r="K35" s="34" t="s">
        <v>65</v>
      </c>
      <c r="L35" s="34"/>
      <c r="M35" s="34"/>
      <c r="N35" s="34"/>
      <c r="O35" s="34"/>
      <c r="P35" s="34"/>
      <c r="Q35" s="35">
        <v>66.113407135009766</v>
      </c>
      <c r="R35" s="35">
        <v>132.52754908800125</v>
      </c>
      <c r="S35" s="35">
        <v>197.72650909423828</v>
      </c>
      <c r="T35" s="35"/>
      <c r="U35" s="35"/>
      <c r="V35" s="35"/>
      <c r="W35" s="35"/>
      <c r="X35" s="35"/>
      <c r="Y35" s="46"/>
    </row>
    <row r="36" spans="1:26" x14ac:dyDescent="0.25">
      <c r="A36" s="39" t="s">
        <v>130</v>
      </c>
      <c r="B36" s="40" t="s">
        <v>131</v>
      </c>
      <c r="C36" s="40" t="s">
        <v>132</v>
      </c>
      <c r="D36" s="40" t="s">
        <v>124</v>
      </c>
      <c r="E36" s="40" t="s">
        <v>133</v>
      </c>
      <c r="F36" s="40" t="s">
        <v>103</v>
      </c>
      <c r="G36" s="40"/>
      <c r="H36" s="49">
        <v>28000</v>
      </c>
      <c r="I36" s="40"/>
      <c r="J36" s="40" t="s">
        <v>129</v>
      </c>
      <c r="K36" s="40" t="s">
        <v>65</v>
      </c>
      <c r="L36" s="41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4"/>
      <c r="Z36" s="15"/>
    </row>
    <row r="37" spans="1:26" x14ac:dyDescent="0.25">
      <c r="A37" s="50" t="s">
        <v>130</v>
      </c>
      <c r="B37" s="51" t="s">
        <v>131</v>
      </c>
      <c r="C37" s="51" t="s">
        <v>132</v>
      </c>
      <c r="D37" s="51" t="s">
        <v>124</v>
      </c>
      <c r="E37" s="51" t="s">
        <v>133</v>
      </c>
      <c r="F37" s="51" t="s">
        <v>103</v>
      </c>
      <c r="G37" s="51"/>
      <c r="H37" s="52">
        <v>28000</v>
      </c>
      <c r="I37" s="51"/>
      <c r="J37" s="51" t="s">
        <v>129</v>
      </c>
      <c r="K37" s="51" t="s">
        <v>65</v>
      </c>
      <c r="L37" s="53" t="s">
        <v>176</v>
      </c>
      <c r="M37" s="53"/>
      <c r="N37" s="40"/>
      <c r="O37" s="40"/>
      <c r="P37" s="40"/>
      <c r="Q37" s="40"/>
      <c r="R37" s="40"/>
      <c r="S37" s="40"/>
      <c r="T37" s="42"/>
      <c r="U37" s="42"/>
      <c r="V37" s="42"/>
      <c r="W37" s="42"/>
      <c r="X37" s="42"/>
      <c r="Y37" s="48"/>
      <c r="Z37" s="15"/>
    </row>
    <row r="38" spans="1:26" x14ac:dyDescent="0.25">
      <c r="A38" s="45" t="s">
        <v>130</v>
      </c>
      <c r="B38" s="34" t="s">
        <v>131</v>
      </c>
      <c r="C38" s="34" t="s">
        <v>132</v>
      </c>
      <c r="D38" s="34" t="s">
        <v>124</v>
      </c>
      <c r="E38" s="34" t="s">
        <v>133</v>
      </c>
      <c r="F38" s="34" t="s">
        <v>103</v>
      </c>
      <c r="G38" s="34"/>
      <c r="H38" s="34">
        <v>28000</v>
      </c>
      <c r="I38" s="34"/>
      <c r="J38" s="34" t="s">
        <v>129</v>
      </c>
      <c r="K38" s="34" t="s">
        <v>65</v>
      </c>
      <c r="L38" s="34"/>
      <c r="M38" s="34"/>
      <c r="N38" s="34"/>
      <c r="O38" s="34"/>
      <c r="P38" s="34"/>
      <c r="Q38" s="34"/>
      <c r="R38" s="34"/>
      <c r="S38" s="34"/>
      <c r="T38" s="35"/>
      <c r="U38" s="35"/>
      <c r="V38" s="35"/>
      <c r="W38" s="35"/>
      <c r="X38" s="35"/>
      <c r="Y38" s="46"/>
      <c r="Z38" s="15"/>
    </row>
    <row r="39" spans="1:26" x14ac:dyDescent="0.25">
      <c r="A39" s="39" t="s">
        <v>84</v>
      </c>
      <c r="B39" s="40" t="s">
        <v>60</v>
      </c>
      <c r="C39" s="40" t="s">
        <v>85</v>
      </c>
      <c r="D39" s="40" t="s">
        <v>62</v>
      </c>
      <c r="E39" s="40" t="s">
        <v>70</v>
      </c>
      <c r="F39" s="41">
        <v>2009</v>
      </c>
      <c r="G39" s="41">
        <v>2025</v>
      </c>
      <c r="H39" s="42">
        <v>150</v>
      </c>
      <c r="I39" s="40"/>
      <c r="J39" s="40" t="s">
        <v>64</v>
      </c>
      <c r="K39" s="40" t="s">
        <v>65</v>
      </c>
      <c r="L39" s="41" t="s">
        <v>139</v>
      </c>
      <c r="M39" s="40"/>
      <c r="N39" s="40"/>
      <c r="O39" s="40"/>
      <c r="P39" s="40"/>
      <c r="Q39" s="42">
        <v>42.900000333786011</v>
      </c>
      <c r="R39" s="42">
        <v>45.999999523162842</v>
      </c>
      <c r="S39" s="42">
        <v>43.992378830909729</v>
      </c>
      <c r="T39" s="43">
        <v>150</v>
      </c>
      <c r="U39" s="43">
        <v>150</v>
      </c>
      <c r="V39" s="43">
        <v>150</v>
      </c>
      <c r="W39" s="43">
        <v>150</v>
      </c>
      <c r="X39" s="43">
        <v>150</v>
      </c>
      <c r="Y39" s="44">
        <v>150</v>
      </c>
      <c r="Z39" s="15"/>
    </row>
    <row r="40" spans="1:26" x14ac:dyDescent="0.25">
      <c r="A40" s="45" t="s">
        <v>84</v>
      </c>
      <c r="B40" s="34" t="s">
        <v>60</v>
      </c>
      <c r="C40" s="34" t="s">
        <v>85</v>
      </c>
      <c r="D40" s="34" t="s">
        <v>62</v>
      </c>
      <c r="E40" s="34" t="s">
        <v>70</v>
      </c>
      <c r="F40" s="34">
        <v>2010</v>
      </c>
      <c r="G40" s="34">
        <v>2035</v>
      </c>
      <c r="H40" s="35">
        <v>150</v>
      </c>
      <c r="I40" s="34"/>
      <c r="J40" s="34" t="s">
        <v>64</v>
      </c>
      <c r="K40" s="34" t="s">
        <v>65</v>
      </c>
      <c r="L40" s="34"/>
      <c r="M40" s="34"/>
      <c r="N40" s="34"/>
      <c r="O40" s="34"/>
      <c r="P40" s="34"/>
      <c r="Q40" s="35">
        <v>42.900000333786011</v>
      </c>
      <c r="R40" s="35">
        <v>45.999999523162842</v>
      </c>
      <c r="S40" s="35">
        <v>43.992378830909729</v>
      </c>
      <c r="T40" s="35"/>
      <c r="U40" s="35"/>
      <c r="V40" s="35"/>
      <c r="W40" s="35"/>
      <c r="X40" s="35"/>
      <c r="Y40" s="46"/>
    </row>
    <row r="41" spans="1:26" x14ac:dyDescent="0.25">
      <c r="A41" s="39" t="s">
        <v>97</v>
      </c>
      <c r="B41" s="40" t="s">
        <v>60</v>
      </c>
      <c r="C41" s="47" t="s">
        <v>98</v>
      </c>
      <c r="D41" s="40" t="s">
        <v>99</v>
      </c>
      <c r="E41" s="40" t="s">
        <v>63</v>
      </c>
      <c r="F41" s="40">
        <v>2014</v>
      </c>
      <c r="G41" s="40"/>
      <c r="H41" s="42">
        <v>9200</v>
      </c>
      <c r="I41" s="40"/>
      <c r="J41" s="40" t="s">
        <v>64</v>
      </c>
      <c r="K41" s="40" t="s">
        <v>65</v>
      </c>
      <c r="L41" s="41"/>
      <c r="M41" s="40"/>
      <c r="N41" s="40"/>
      <c r="O41" s="40"/>
      <c r="P41" s="40"/>
      <c r="Q41" s="42"/>
      <c r="R41" s="42"/>
      <c r="S41" s="42"/>
      <c r="T41" s="43"/>
      <c r="U41" s="43"/>
      <c r="V41" s="43"/>
      <c r="W41" s="43"/>
      <c r="X41" s="43"/>
      <c r="Y41" s="44"/>
      <c r="Z41" s="15"/>
    </row>
    <row r="42" spans="1:26" x14ac:dyDescent="0.25">
      <c r="A42" s="45" t="s">
        <v>97</v>
      </c>
      <c r="B42" s="34" t="s">
        <v>60</v>
      </c>
      <c r="C42" s="34" t="s">
        <v>98</v>
      </c>
      <c r="D42" s="34" t="s">
        <v>99</v>
      </c>
      <c r="E42" s="34" t="s">
        <v>63</v>
      </c>
      <c r="F42" s="34">
        <v>2014</v>
      </c>
      <c r="G42" s="34"/>
      <c r="H42" s="35">
        <v>9200</v>
      </c>
      <c r="I42" s="34"/>
      <c r="J42" s="34" t="s">
        <v>64</v>
      </c>
      <c r="K42" s="34" t="s">
        <v>65</v>
      </c>
      <c r="L42" s="34"/>
      <c r="M42" s="34"/>
      <c r="N42" s="34"/>
      <c r="O42" s="34"/>
      <c r="P42" s="34"/>
      <c r="Q42" s="35"/>
      <c r="R42" s="35"/>
      <c r="S42" s="35"/>
      <c r="T42" s="35"/>
      <c r="U42" s="35"/>
      <c r="V42" s="35"/>
      <c r="W42" s="35"/>
      <c r="X42" s="35"/>
      <c r="Y42" s="46"/>
    </row>
    <row r="43" spans="1:26" x14ac:dyDescent="0.25">
      <c r="A43" s="39" t="s">
        <v>104</v>
      </c>
      <c r="B43" s="40" t="s">
        <v>60</v>
      </c>
      <c r="C43" s="40" t="s">
        <v>105</v>
      </c>
      <c r="D43" s="40" t="s">
        <v>102</v>
      </c>
      <c r="E43" s="40" t="s">
        <v>63</v>
      </c>
      <c r="F43" s="40">
        <v>2018</v>
      </c>
      <c r="G43" s="40"/>
      <c r="H43" s="42">
        <v>500</v>
      </c>
      <c r="I43" s="40"/>
      <c r="J43" s="40" t="s">
        <v>64</v>
      </c>
      <c r="K43" s="40" t="s">
        <v>65</v>
      </c>
      <c r="L43" s="41"/>
      <c r="M43" s="40"/>
      <c r="N43" s="40"/>
      <c r="O43" s="40"/>
      <c r="P43" s="40"/>
      <c r="Q43" s="42"/>
      <c r="R43" s="42"/>
      <c r="S43" s="42"/>
      <c r="T43" s="43"/>
      <c r="U43" s="43"/>
      <c r="V43" s="43">
        <v>500</v>
      </c>
      <c r="W43" s="43">
        <v>500</v>
      </c>
      <c r="X43" s="43">
        <v>500</v>
      </c>
      <c r="Y43" s="44">
        <v>500</v>
      </c>
      <c r="Z43" s="15"/>
    </row>
    <row r="44" spans="1:26" x14ac:dyDescent="0.25">
      <c r="A44" s="45" t="s">
        <v>104</v>
      </c>
      <c r="B44" s="34" t="s">
        <v>60</v>
      </c>
      <c r="C44" s="34" t="s">
        <v>105</v>
      </c>
      <c r="D44" s="34" t="s">
        <v>102</v>
      </c>
      <c r="E44" s="34" t="s">
        <v>63</v>
      </c>
      <c r="F44" s="34">
        <v>2018</v>
      </c>
      <c r="G44" s="34"/>
      <c r="H44" s="35">
        <v>500</v>
      </c>
      <c r="I44" s="34"/>
      <c r="J44" s="34" t="s">
        <v>64</v>
      </c>
      <c r="K44" s="34" t="s">
        <v>65</v>
      </c>
      <c r="L44" s="34"/>
      <c r="M44" s="34"/>
      <c r="N44" s="34"/>
      <c r="O44" s="34"/>
      <c r="P44" s="34"/>
      <c r="Q44" s="35"/>
      <c r="R44" s="35"/>
      <c r="S44" s="35"/>
      <c r="T44" s="35"/>
      <c r="U44" s="35"/>
      <c r="V44" s="35"/>
      <c r="W44" s="35"/>
      <c r="X44" s="35"/>
      <c r="Y44" s="46"/>
    </row>
    <row r="45" spans="1:26" x14ac:dyDescent="0.25">
      <c r="A45" s="39" t="s">
        <v>90</v>
      </c>
      <c r="B45" s="40" t="s">
        <v>60</v>
      </c>
      <c r="C45" s="40" t="s">
        <v>91</v>
      </c>
      <c r="D45" s="40" t="s">
        <v>92</v>
      </c>
      <c r="E45" s="40" t="s">
        <v>70</v>
      </c>
      <c r="F45" s="40">
        <v>2015</v>
      </c>
      <c r="G45" s="41" t="s">
        <v>140</v>
      </c>
      <c r="H45" s="43">
        <v>370</v>
      </c>
      <c r="I45" s="40"/>
      <c r="J45" s="40" t="s">
        <v>64</v>
      </c>
      <c r="K45" s="40" t="s">
        <v>65</v>
      </c>
      <c r="L45" s="41" t="s">
        <v>134</v>
      </c>
      <c r="M45" s="40"/>
      <c r="N45" s="54">
        <v>15071641</v>
      </c>
      <c r="O45" s="40"/>
      <c r="P45" s="40"/>
      <c r="Q45" s="42"/>
      <c r="R45" s="42"/>
      <c r="S45" s="42"/>
      <c r="T45" s="42"/>
      <c r="U45" s="43">
        <v>370</v>
      </c>
      <c r="V45" s="43">
        <v>370</v>
      </c>
      <c r="W45" s="43">
        <v>370</v>
      </c>
      <c r="X45" s="43">
        <v>370</v>
      </c>
      <c r="Y45" s="44">
        <v>370</v>
      </c>
      <c r="Z45" s="21"/>
    </row>
    <row r="46" spans="1:26" x14ac:dyDescent="0.25">
      <c r="A46" s="45" t="s">
        <v>90</v>
      </c>
      <c r="B46" s="34" t="s">
        <v>60</v>
      </c>
      <c r="C46" s="34" t="s">
        <v>91</v>
      </c>
      <c r="D46" s="34" t="s">
        <v>92</v>
      </c>
      <c r="E46" s="34" t="s">
        <v>70</v>
      </c>
      <c r="F46" s="34">
        <v>2015</v>
      </c>
      <c r="G46" s="34">
        <v>2040</v>
      </c>
      <c r="H46" s="35">
        <v>450</v>
      </c>
      <c r="I46" s="34"/>
      <c r="J46" s="34" t="s">
        <v>64</v>
      </c>
      <c r="K46" s="34" t="s">
        <v>65</v>
      </c>
      <c r="L46" s="34"/>
      <c r="M46" s="34"/>
      <c r="N46" s="34"/>
      <c r="O46" s="34"/>
      <c r="P46" s="34"/>
      <c r="Q46" s="35"/>
      <c r="R46" s="35"/>
      <c r="S46" s="35"/>
      <c r="T46" s="35"/>
      <c r="U46" s="35"/>
      <c r="V46" s="35"/>
      <c r="W46" s="35"/>
      <c r="X46" s="35"/>
      <c r="Y46" s="46"/>
    </row>
    <row r="47" spans="1:26" x14ac:dyDescent="0.25">
      <c r="A47" s="39" t="s">
        <v>122</v>
      </c>
      <c r="B47" s="40" t="s">
        <v>60</v>
      </c>
      <c r="C47" s="40" t="s">
        <v>123</v>
      </c>
      <c r="D47" s="40" t="s">
        <v>124</v>
      </c>
      <c r="E47" s="40" t="s">
        <v>63</v>
      </c>
      <c r="F47" s="40">
        <v>2030</v>
      </c>
      <c r="G47" s="40"/>
      <c r="H47" s="42">
        <v>5500</v>
      </c>
      <c r="I47" s="40"/>
      <c r="J47" s="40" t="s">
        <v>64</v>
      </c>
      <c r="K47" s="40" t="s">
        <v>65</v>
      </c>
      <c r="L47" s="41"/>
      <c r="M47" s="40"/>
      <c r="N47" s="40"/>
      <c r="O47" s="40"/>
      <c r="P47" s="40"/>
      <c r="Q47" s="42"/>
      <c r="R47" s="42"/>
      <c r="S47" s="42"/>
      <c r="T47" s="43"/>
      <c r="U47" s="43"/>
      <c r="V47" s="43"/>
      <c r="W47" s="43"/>
      <c r="X47" s="43"/>
      <c r="Y47" s="44"/>
    </row>
    <row r="48" spans="1:26" x14ac:dyDescent="0.25">
      <c r="A48" s="45" t="s">
        <v>122</v>
      </c>
      <c r="B48" s="34" t="s">
        <v>60</v>
      </c>
      <c r="C48" s="34" t="s">
        <v>123</v>
      </c>
      <c r="D48" s="34" t="s">
        <v>124</v>
      </c>
      <c r="E48" s="34" t="s">
        <v>63</v>
      </c>
      <c r="F48" s="34">
        <v>2030</v>
      </c>
      <c r="G48" s="34"/>
      <c r="H48" s="35">
        <v>5500</v>
      </c>
      <c r="I48" s="34"/>
      <c r="J48" s="34" t="s">
        <v>64</v>
      </c>
      <c r="K48" s="34" t="s">
        <v>65</v>
      </c>
      <c r="L48" s="34"/>
      <c r="M48" s="34"/>
      <c r="N48" s="34"/>
      <c r="O48" s="34"/>
      <c r="P48" s="34"/>
      <c r="Q48" s="35"/>
      <c r="R48" s="35"/>
      <c r="S48" s="35"/>
      <c r="T48" s="35"/>
      <c r="U48" s="35"/>
      <c r="V48" s="35"/>
      <c r="W48" s="35"/>
      <c r="X48" s="35"/>
      <c r="Y48" s="46"/>
    </row>
    <row r="49" spans="1:26" x14ac:dyDescent="0.25">
      <c r="A49" s="39" t="s">
        <v>112</v>
      </c>
      <c r="B49" s="40" t="s">
        <v>60</v>
      </c>
      <c r="C49" s="40" t="s">
        <v>113</v>
      </c>
      <c r="D49" s="40" t="s">
        <v>102</v>
      </c>
      <c r="E49" s="40" t="s">
        <v>63</v>
      </c>
      <c r="F49" s="40">
        <v>2018</v>
      </c>
      <c r="G49" s="40"/>
      <c r="H49" s="42">
        <v>250</v>
      </c>
      <c r="I49" s="40"/>
      <c r="J49" s="40" t="s">
        <v>64</v>
      </c>
      <c r="K49" s="40" t="s">
        <v>65</v>
      </c>
      <c r="L49" s="41"/>
      <c r="M49" s="40"/>
      <c r="N49" s="40"/>
      <c r="O49" s="40"/>
      <c r="P49" s="40"/>
      <c r="Q49" s="42"/>
      <c r="R49" s="42"/>
      <c r="S49" s="42"/>
      <c r="T49" s="43"/>
      <c r="U49" s="43"/>
      <c r="V49" s="43"/>
      <c r="W49" s="43"/>
      <c r="X49" s="43"/>
      <c r="Y49" s="44"/>
      <c r="Z49" s="15"/>
    </row>
    <row r="50" spans="1:26" x14ac:dyDescent="0.25">
      <c r="A50" s="45" t="s">
        <v>112</v>
      </c>
      <c r="B50" s="34" t="s">
        <v>60</v>
      </c>
      <c r="C50" s="34" t="s">
        <v>113</v>
      </c>
      <c r="D50" s="34" t="s">
        <v>102</v>
      </c>
      <c r="E50" s="34" t="s">
        <v>63</v>
      </c>
      <c r="F50" s="34">
        <v>2018</v>
      </c>
      <c r="G50" s="34"/>
      <c r="H50" s="35">
        <v>250</v>
      </c>
      <c r="I50" s="34"/>
      <c r="J50" s="34" t="s">
        <v>64</v>
      </c>
      <c r="K50" s="34" t="s">
        <v>65</v>
      </c>
      <c r="L50" s="34"/>
      <c r="M50" s="34"/>
      <c r="N50" s="34"/>
      <c r="O50" s="34"/>
      <c r="P50" s="34"/>
      <c r="Q50" s="35"/>
      <c r="R50" s="35"/>
      <c r="S50" s="35"/>
      <c r="T50" s="35"/>
      <c r="U50" s="35"/>
      <c r="V50" s="35"/>
      <c r="W50" s="35"/>
      <c r="X50" s="35"/>
      <c r="Y50" s="46"/>
    </row>
    <row r="51" spans="1:26" x14ac:dyDescent="0.25">
      <c r="A51" s="39" t="s">
        <v>119</v>
      </c>
      <c r="B51" s="40" t="s">
        <v>60</v>
      </c>
      <c r="C51" s="40" t="s">
        <v>120</v>
      </c>
      <c r="D51" s="40" t="s">
        <v>121</v>
      </c>
      <c r="E51" s="40" t="s">
        <v>63</v>
      </c>
      <c r="F51" s="40">
        <v>2017</v>
      </c>
      <c r="G51" s="40"/>
      <c r="H51" s="42">
        <v>250</v>
      </c>
      <c r="I51" s="40"/>
      <c r="J51" s="40" t="s">
        <v>64</v>
      </c>
      <c r="K51" s="40" t="s">
        <v>65</v>
      </c>
      <c r="L51" s="41" t="s">
        <v>149</v>
      </c>
      <c r="M51" s="40"/>
      <c r="N51" s="40"/>
      <c r="O51" s="40"/>
      <c r="P51" s="40"/>
      <c r="Q51" s="42"/>
      <c r="R51" s="42"/>
      <c r="S51" s="42"/>
      <c r="T51" s="43"/>
      <c r="U51" s="43"/>
      <c r="V51" s="43"/>
      <c r="W51" s="43"/>
      <c r="X51" s="43"/>
      <c r="Y51" s="44"/>
    </row>
    <row r="52" spans="1:26" x14ac:dyDescent="0.25">
      <c r="A52" s="45" t="s">
        <v>119</v>
      </c>
      <c r="B52" s="34" t="s">
        <v>60</v>
      </c>
      <c r="C52" s="34" t="s">
        <v>120</v>
      </c>
      <c r="D52" s="34" t="s">
        <v>121</v>
      </c>
      <c r="E52" s="34" t="s">
        <v>63</v>
      </c>
      <c r="F52" s="34">
        <v>2015</v>
      </c>
      <c r="G52" s="34"/>
      <c r="H52" s="35">
        <v>180</v>
      </c>
      <c r="I52" s="34"/>
      <c r="J52" s="34" t="s">
        <v>64</v>
      </c>
      <c r="K52" s="34" t="s">
        <v>65</v>
      </c>
      <c r="L52" s="34"/>
      <c r="M52" s="34"/>
      <c r="N52" s="34"/>
      <c r="O52" s="34"/>
      <c r="P52" s="34"/>
      <c r="Q52" s="35"/>
      <c r="R52" s="35"/>
      <c r="S52" s="35"/>
      <c r="T52" s="35"/>
      <c r="U52" s="35"/>
      <c r="V52" s="35"/>
      <c r="W52" s="35"/>
      <c r="X52" s="35"/>
      <c r="Y52" s="46"/>
    </row>
    <row r="53" spans="1:26" x14ac:dyDescent="0.25">
      <c r="A53" s="39" t="s">
        <v>117</v>
      </c>
      <c r="B53" s="40" t="s">
        <v>60</v>
      </c>
      <c r="C53" s="40" t="s">
        <v>118</v>
      </c>
      <c r="D53" s="40" t="s">
        <v>102</v>
      </c>
      <c r="E53" s="40" t="s">
        <v>63</v>
      </c>
      <c r="F53" s="40">
        <v>2015</v>
      </c>
      <c r="G53" s="40"/>
      <c r="H53" s="42">
        <v>1000</v>
      </c>
      <c r="I53" s="40"/>
      <c r="J53" s="40" t="s">
        <v>64</v>
      </c>
      <c r="K53" s="40" t="s">
        <v>65</v>
      </c>
      <c r="L53" s="41"/>
      <c r="M53" s="40"/>
      <c r="N53" s="40"/>
      <c r="O53" s="40"/>
      <c r="P53" s="40"/>
      <c r="Q53" s="42"/>
      <c r="R53" s="42"/>
      <c r="S53" s="42"/>
      <c r="T53" s="43"/>
      <c r="U53" s="43"/>
      <c r="V53" s="43"/>
      <c r="W53" s="43"/>
      <c r="X53" s="43"/>
      <c r="Y53" s="44"/>
    </row>
    <row r="54" spans="1:26" x14ac:dyDescent="0.25">
      <c r="A54" s="45" t="s">
        <v>117</v>
      </c>
      <c r="B54" s="34" t="s">
        <v>60</v>
      </c>
      <c r="C54" s="34" t="s">
        <v>118</v>
      </c>
      <c r="D54" s="34" t="s">
        <v>102</v>
      </c>
      <c r="E54" s="34" t="s">
        <v>63</v>
      </c>
      <c r="F54" s="34">
        <v>2015</v>
      </c>
      <c r="G54" s="34"/>
      <c r="H54" s="35">
        <v>1000</v>
      </c>
      <c r="I54" s="34"/>
      <c r="J54" s="34" t="s">
        <v>64</v>
      </c>
      <c r="K54" s="34" t="s">
        <v>65</v>
      </c>
      <c r="L54" s="34"/>
      <c r="M54" s="34"/>
      <c r="N54" s="34"/>
      <c r="O54" s="34"/>
      <c r="P54" s="34"/>
      <c r="Q54" s="35"/>
      <c r="R54" s="35"/>
      <c r="S54" s="35"/>
      <c r="T54" s="35"/>
      <c r="U54" s="35"/>
      <c r="V54" s="35"/>
      <c r="W54" s="35"/>
      <c r="X54" s="35"/>
      <c r="Y54" s="46"/>
    </row>
    <row r="55" spans="1:26" x14ac:dyDescent="0.25">
      <c r="A55" s="39" t="s">
        <v>95</v>
      </c>
      <c r="B55" s="40" t="s">
        <v>60</v>
      </c>
      <c r="C55" s="41" t="s">
        <v>142</v>
      </c>
      <c r="D55" s="40" t="s">
        <v>92</v>
      </c>
      <c r="E55" s="40" t="s">
        <v>70</v>
      </c>
      <c r="F55" s="40">
        <v>2015</v>
      </c>
      <c r="G55" s="41" t="s">
        <v>136</v>
      </c>
      <c r="H55" s="42">
        <v>50</v>
      </c>
      <c r="I55" s="40"/>
      <c r="J55" s="40" t="s">
        <v>64</v>
      </c>
      <c r="K55" s="40" t="s">
        <v>65</v>
      </c>
      <c r="L55" s="41" t="s">
        <v>143</v>
      </c>
      <c r="M55" s="40"/>
      <c r="N55" s="54">
        <f>100805+915064+1645018+25839</f>
        <v>2686726</v>
      </c>
      <c r="O55" s="40"/>
      <c r="P55" s="40"/>
      <c r="Q55" s="42"/>
      <c r="R55" s="42"/>
      <c r="S55" s="42"/>
      <c r="T55" s="43">
        <v>25</v>
      </c>
      <c r="U55" s="43">
        <v>50</v>
      </c>
      <c r="V55" s="43">
        <v>50</v>
      </c>
      <c r="W55" s="43">
        <v>50</v>
      </c>
      <c r="X55" s="43">
        <v>50</v>
      </c>
      <c r="Y55" s="44">
        <v>50</v>
      </c>
      <c r="Z55" s="15"/>
    </row>
    <row r="56" spans="1:26" x14ac:dyDescent="0.25">
      <c r="A56" s="45" t="s">
        <v>95</v>
      </c>
      <c r="B56" s="34" t="s">
        <v>60</v>
      </c>
      <c r="C56" s="34" t="s">
        <v>96</v>
      </c>
      <c r="D56" s="34" t="s">
        <v>92</v>
      </c>
      <c r="E56" s="34" t="s">
        <v>70</v>
      </c>
      <c r="F56" s="34">
        <v>2015</v>
      </c>
      <c r="G56" s="34">
        <v>2040</v>
      </c>
      <c r="H56" s="35">
        <v>50</v>
      </c>
      <c r="I56" s="34"/>
      <c r="J56" s="34" t="s">
        <v>64</v>
      </c>
      <c r="K56" s="34" t="s">
        <v>65</v>
      </c>
      <c r="L56" s="34"/>
      <c r="M56" s="34"/>
      <c r="N56" s="34"/>
      <c r="O56" s="34"/>
      <c r="P56" s="34"/>
      <c r="Q56" s="35"/>
      <c r="R56" s="35"/>
      <c r="S56" s="35"/>
      <c r="T56" s="35"/>
      <c r="U56" s="35"/>
      <c r="V56" s="35"/>
      <c r="W56" s="35"/>
      <c r="X56" s="35"/>
      <c r="Y56" s="46"/>
    </row>
    <row r="57" spans="1:26" x14ac:dyDescent="0.25">
      <c r="A57" s="39" t="s">
        <v>71</v>
      </c>
      <c r="B57" s="40" t="s">
        <v>60</v>
      </c>
      <c r="C57" s="41" t="s">
        <v>135</v>
      </c>
      <c r="D57" s="41" t="s">
        <v>92</v>
      </c>
      <c r="E57" s="40" t="s">
        <v>70</v>
      </c>
      <c r="F57" s="41">
        <v>2015</v>
      </c>
      <c r="G57" s="41" t="s">
        <v>136</v>
      </c>
      <c r="H57" s="42">
        <v>9300</v>
      </c>
      <c r="I57" s="40"/>
      <c r="J57" s="40" t="s">
        <v>64</v>
      </c>
      <c r="K57" s="40" t="s">
        <v>65</v>
      </c>
      <c r="L57" s="41" t="s">
        <v>137</v>
      </c>
      <c r="M57" s="40"/>
      <c r="N57" s="54">
        <f>101500000*1.01*1.01*1.02*1.02*1.02</f>
        <v>109877635.50120001</v>
      </c>
      <c r="O57" s="54">
        <f>(7900000*1.01*1.01*1.02*1.02*1.02)/9300</f>
        <v>919.57552885161294</v>
      </c>
      <c r="P57" s="55" t="s">
        <v>138</v>
      </c>
      <c r="Q57" s="42"/>
      <c r="R57" s="42"/>
      <c r="S57" s="42"/>
      <c r="T57" s="42"/>
      <c r="U57" s="43"/>
      <c r="V57" s="43"/>
      <c r="W57" s="43"/>
      <c r="X57" s="43"/>
      <c r="Y57" s="44"/>
      <c r="Z57" s="15"/>
    </row>
    <row r="58" spans="1:26" x14ac:dyDescent="0.25">
      <c r="A58" s="45" t="s">
        <v>71</v>
      </c>
      <c r="B58" s="34" t="s">
        <v>60</v>
      </c>
      <c r="C58" s="34" t="s">
        <v>72</v>
      </c>
      <c r="D58" s="34" t="s">
        <v>62</v>
      </c>
      <c r="E58" s="34" t="s">
        <v>70</v>
      </c>
      <c r="F58" s="34">
        <v>2015</v>
      </c>
      <c r="G58" s="34">
        <v>2040</v>
      </c>
      <c r="H58" s="35">
        <v>9300</v>
      </c>
      <c r="I58" s="34"/>
      <c r="J58" s="34" t="s">
        <v>64</v>
      </c>
      <c r="K58" s="34" t="s">
        <v>65</v>
      </c>
      <c r="L58" s="34"/>
      <c r="M58" s="34"/>
      <c r="N58" s="34"/>
      <c r="O58" s="34"/>
      <c r="P58" s="34"/>
      <c r="Q58" s="35"/>
      <c r="R58" s="35"/>
      <c r="S58" s="35"/>
      <c r="T58" s="35"/>
      <c r="U58" s="35"/>
      <c r="V58" s="35"/>
      <c r="W58" s="35"/>
      <c r="X58" s="35"/>
      <c r="Y58" s="46"/>
    </row>
    <row r="59" spans="1:26" x14ac:dyDescent="0.25">
      <c r="A59" s="39" t="s">
        <v>80</v>
      </c>
      <c r="B59" s="40" t="s">
        <v>60</v>
      </c>
      <c r="C59" s="40" t="s">
        <v>81</v>
      </c>
      <c r="D59" s="40" t="s">
        <v>62</v>
      </c>
      <c r="E59" s="40" t="s">
        <v>70</v>
      </c>
      <c r="F59" s="40">
        <v>2009</v>
      </c>
      <c r="G59" s="40">
        <v>2029</v>
      </c>
      <c r="H59" s="43">
        <v>550</v>
      </c>
      <c r="I59" s="40"/>
      <c r="J59" s="40" t="s">
        <v>64</v>
      </c>
      <c r="K59" s="40" t="s">
        <v>65</v>
      </c>
      <c r="L59" s="41"/>
      <c r="M59" s="40"/>
      <c r="N59" s="40"/>
      <c r="O59" s="40"/>
      <c r="P59" s="40"/>
      <c r="Q59" s="42">
        <v>268.10000038146973</v>
      </c>
      <c r="R59" s="42">
        <v>241.70000302791595</v>
      </c>
      <c r="S59" s="42">
        <v>264.06192350387573</v>
      </c>
      <c r="T59" s="43">
        <v>550</v>
      </c>
      <c r="U59" s="43">
        <v>550</v>
      </c>
      <c r="V59" s="43">
        <v>550</v>
      </c>
      <c r="W59" s="43">
        <v>550</v>
      </c>
      <c r="X59" s="43">
        <v>550</v>
      </c>
      <c r="Y59" s="44">
        <v>550</v>
      </c>
      <c r="Z59" s="21"/>
    </row>
    <row r="60" spans="1:26" x14ac:dyDescent="0.25">
      <c r="A60" s="45" t="s">
        <v>80</v>
      </c>
      <c r="B60" s="34" t="s">
        <v>60</v>
      </c>
      <c r="C60" s="34" t="s">
        <v>81</v>
      </c>
      <c r="D60" s="34" t="s">
        <v>62</v>
      </c>
      <c r="E60" s="34" t="s">
        <v>70</v>
      </c>
      <c r="F60" s="34">
        <v>2009</v>
      </c>
      <c r="G60" s="34">
        <v>2029</v>
      </c>
      <c r="H60" s="35">
        <v>445</v>
      </c>
      <c r="I60" s="34"/>
      <c r="J60" s="34" t="s">
        <v>64</v>
      </c>
      <c r="K60" s="34" t="s">
        <v>65</v>
      </c>
      <c r="L60" s="34"/>
      <c r="M60" s="34"/>
      <c r="N60" s="34"/>
      <c r="O60" s="34"/>
      <c r="P60" s="34"/>
      <c r="Q60" s="35">
        <v>268.10000038146973</v>
      </c>
      <c r="R60" s="35">
        <v>241.70000302791595</v>
      </c>
      <c r="S60" s="35">
        <v>264.06192350387573</v>
      </c>
      <c r="T60" s="35"/>
      <c r="U60" s="35"/>
      <c r="V60" s="35"/>
      <c r="W60" s="35"/>
      <c r="X60" s="35"/>
      <c r="Y60" s="46"/>
    </row>
    <row r="61" spans="1:26" x14ac:dyDescent="0.25">
      <c r="A61" s="39" t="s">
        <v>82</v>
      </c>
      <c r="B61" s="40" t="s">
        <v>60</v>
      </c>
      <c r="C61" s="40" t="s">
        <v>83</v>
      </c>
      <c r="D61" s="40" t="s">
        <v>62</v>
      </c>
      <c r="E61" s="40" t="s">
        <v>70</v>
      </c>
      <c r="F61" s="40">
        <v>2009</v>
      </c>
      <c r="G61" s="41">
        <v>2025</v>
      </c>
      <c r="H61" s="42">
        <v>150</v>
      </c>
      <c r="I61" s="40"/>
      <c r="J61" s="40" t="s">
        <v>64</v>
      </c>
      <c r="K61" s="40" t="s">
        <v>65</v>
      </c>
      <c r="L61" s="41"/>
      <c r="M61" s="40"/>
      <c r="N61" s="40"/>
      <c r="O61" s="40"/>
      <c r="P61" s="40"/>
      <c r="Q61" s="42">
        <v>47.500000357627869</v>
      </c>
      <c r="R61" s="42">
        <v>119.29999649524689</v>
      </c>
      <c r="S61" s="42">
        <v>61.559871196746826</v>
      </c>
      <c r="T61" s="43">
        <v>150</v>
      </c>
      <c r="U61" s="43">
        <v>150</v>
      </c>
      <c r="V61" s="43">
        <v>150</v>
      </c>
      <c r="W61" s="43">
        <v>150</v>
      </c>
      <c r="X61" s="43">
        <v>150</v>
      </c>
      <c r="Y61" s="44">
        <v>150</v>
      </c>
      <c r="Z61" s="15"/>
    </row>
    <row r="62" spans="1:26" x14ac:dyDescent="0.25">
      <c r="A62" s="45" t="s">
        <v>82</v>
      </c>
      <c r="B62" s="34" t="s">
        <v>60</v>
      </c>
      <c r="C62" s="34" t="s">
        <v>83</v>
      </c>
      <c r="D62" s="34" t="s">
        <v>62</v>
      </c>
      <c r="E62" s="34" t="s">
        <v>70</v>
      </c>
      <c r="F62" s="34">
        <v>2009</v>
      </c>
      <c r="G62" s="34">
        <v>2034</v>
      </c>
      <c r="H62" s="35">
        <v>150</v>
      </c>
      <c r="I62" s="34"/>
      <c r="J62" s="34" t="s">
        <v>64</v>
      </c>
      <c r="K62" s="34" t="s">
        <v>65</v>
      </c>
      <c r="L62" s="34"/>
      <c r="M62" s="34"/>
      <c r="N62" s="34"/>
      <c r="O62" s="34"/>
      <c r="P62" s="34"/>
      <c r="Q62" s="35">
        <v>47.500000357627869</v>
      </c>
      <c r="R62" s="35">
        <v>119.29999649524689</v>
      </c>
      <c r="S62" s="35">
        <v>61.559871196746826</v>
      </c>
      <c r="T62" s="35"/>
      <c r="U62" s="35"/>
      <c r="V62" s="35"/>
      <c r="W62" s="35"/>
      <c r="X62" s="35"/>
      <c r="Y62" s="46"/>
    </row>
    <row r="63" spans="1:26" x14ac:dyDescent="0.25">
      <c r="A63" s="39" t="s">
        <v>125</v>
      </c>
      <c r="B63" s="40" t="s">
        <v>126</v>
      </c>
      <c r="C63" s="40" t="s">
        <v>127</v>
      </c>
      <c r="D63" s="40" t="s">
        <v>121</v>
      </c>
      <c r="E63" s="40" t="s">
        <v>128</v>
      </c>
      <c r="F63" s="40">
        <v>2014</v>
      </c>
      <c r="G63" s="40"/>
      <c r="H63" s="42">
        <v>24000</v>
      </c>
      <c r="I63" s="40"/>
      <c r="J63" s="40" t="s">
        <v>129</v>
      </c>
      <c r="K63" s="40" t="s">
        <v>65</v>
      </c>
      <c r="L63" s="41" t="s">
        <v>150</v>
      </c>
      <c r="M63" s="40"/>
      <c r="N63" s="40"/>
      <c r="O63" s="40"/>
      <c r="P63" s="40"/>
      <c r="Q63" s="40"/>
      <c r="R63" s="40"/>
      <c r="S63" s="40"/>
      <c r="T63" s="43"/>
      <c r="U63" s="43"/>
      <c r="V63" s="43"/>
      <c r="W63" s="43"/>
      <c r="X63" s="43"/>
      <c r="Y63" s="44"/>
      <c r="Z63" s="15"/>
    </row>
    <row r="64" spans="1:26" x14ac:dyDescent="0.25">
      <c r="A64" s="50" t="s">
        <v>125</v>
      </c>
      <c r="B64" s="51" t="s">
        <v>126</v>
      </c>
      <c r="C64" s="51" t="s">
        <v>127</v>
      </c>
      <c r="D64" s="51" t="s">
        <v>121</v>
      </c>
      <c r="E64" s="51" t="s">
        <v>128</v>
      </c>
      <c r="F64" s="51">
        <v>2014</v>
      </c>
      <c r="G64" s="51"/>
      <c r="H64" s="52">
        <v>24000</v>
      </c>
      <c r="I64" s="51"/>
      <c r="J64" s="51" t="s">
        <v>129</v>
      </c>
      <c r="K64" s="51" t="s">
        <v>65</v>
      </c>
      <c r="L64" s="53" t="s">
        <v>177</v>
      </c>
      <c r="M64" s="56"/>
      <c r="N64" s="40"/>
      <c r="O64" s="40"/>
      <c r="P64" s="40"/>
      <c r="Q64" s="40"/>
      <c r="R64" s="40"/>
      <c r="S64" s="40"/>
      <c r="T64" s="42"/>
      <c r="U64" s="42"/>
      <c r="V64" s="42"/>
      <c r="W64" s="42"/>
      <c r="X64" s="42"/>
      <c r="Y64" s="48"/>
      <c r="Z64" s="15"/>
    </row>
    <row r="65" spans="1:26" x14ac:dyDescent="0.25">
      <c r="A65" s="45" t="s">
        <v>125</v>
      </c>
      <c r="B65" s="34" t="s">
        <v>126</v>
      </c>
      <c r="C65" s="34" t="s">
        <v>127</v>
      </c>
      <c r="D65" s="34" t="s">
        <v>121</v>
      </c>
      <c r="E65" s="34" t="s">
        <v>128</v>
      </c>
      <c r="F65" s="34">
        <v>2014</v>
      </c>
      <c r="G65" s="34"/>
      <c r="H65" s="35">
        <v>24000</v>
      </c>
      <c r="I65" s="34"/>
      <c r="J65" s="34" t="s">
        <v>129</v>
      </c>
      <c r="K65" s="34" t="s">
        <v>65</v>
      </c>
      <c r="L65" s="34"/>
      <c r="M65" s="34"/>
      <c r="N65" s="34"/>
      <c r="O65" s="34"/>
      <c r="P65" s="34"/>
      <c r="Q65" s="34"/>
      <c r="R65" s="34"/>
      <c r="S65" s="34"/>
      <c r="T65" s="35"/>
      <c r="U65" s="35"/>
      <c r="V65" s="35"/>
      <c r="W65" s="35"/>
      <c r="X65" s="35"/>
      <c r="Y65" s="46"/>
      <c r="Z65" s="15"/>
    </row>
    <row r="66" spans="1:26" x14ac:dyDescent="0.25">
      <c r="A66" s="39" t="s">
        <v>100</v>
      </c>
      <c r="B66" s="40" t="s">
        <v>60</v>
      </c>
      <c r="C66" s="40" t="s">
        <v>101</v>
      </c>
      <c r="D66" s="40" t="s">
        <v>102</v>
      </c>
      <c r="E66" s="40" t="s">
        <v>63</v>
      </c>
      <c r="F66" s="41">
        <v>2022</v>
      </c>
      <c r="G66" s="40"/>
      <c r="H66" s="42">
        <v>400</v>
      </c>
      <c r="I66" s="40"/>
      <c r="J66" s="40" t="s">
        <v>64</v>
      </c>
      <c r="K66" s="40" t="s">
        <v>65</v>
      </c>
      <c r="L66" s="41" t="s">
        <v>144</v>
      </c>
      <c r="M66" s="40"/>
      <c r="N66" s="54">
        <v>6908032.3754143026</v>
      </c>
      <c r="O66" s="40"/>
      <c r="P66" s="40"/>
      <c r="Q66" s="42"/>
      <c r="R66" s="42"/>
      <c r="S66" s="42"/>
      <c r="T66" s="43"/>
      <c r="U66" s="43"/>
      <c r="V66" s="43">
        <v>400</v>
      </c>
      <c r="W66" s="43">
        <v>400</v>
      </c>
      <c r="X66" s="43">
        <v>400</v>
      </c>
      <c r="Y66" s="44">
        <v>400</v>
      </c>
      <c r="Z66" s="15"/>
    </row>
    <row r="67" spans="1:26" x14ac:dyDescent="0.25">
      <c r="A67" s="45" t="s">
        <v>100</v>
      </c>
      <c r="B67" s="34" t="s">
        <v>60</v>
      </c>
      <c r="C67" s="34" t="s">
        <v>101</v>
      </c>
      <c r="D67" s="34" t="s">
        <v>102</v>
      </c>
      <c r="E67" s="34" t="s">
        <v>63</v>
      </c>
      <c r="F67" s="34" t="s">
        <v>103</v>
      </c>
      <c r="G67" s="34"/>
      <c r="H67" s="35">
        <v>400</v>
      </c>
      <c r="I67" s="34"/>
      <c r="J67" s="34" t="s">
        <v>64</v>
      </c>
      <c r="K67" s="34" t="s">
        <v>65</v>
      </c>
      <c r="L67" s="34"/>
      <c r="M67" s="34"/>
      <c r="N67" s="34"/>
      <c r="O67" s="34"/>
      <c r="P67" s="34"/>
      <c r="Q67" s="35"/>
      <c r="R67" s="35"/>
      <c r="S67" s="35"/>
      <c r="T67" s="35"/>
      <c r="U67" s="35"/>
      <c r="V67" s="35"/>
      <c r="W67" s="35"/>
      <c r="X67" s="35"/>
      <c r="Y67" s="46"/>
    </row>
    <row r="68" spans="1:26" x14ac:dyDescent="0.25">
      <c r="A68" s="57"/>
      <c r="B68" s="41" t="s">
        <v>60</v>
      </c>
      <c r="C68" s="41" t="s">
        <v>151</v>
      </c>
      <c r="D68" s="41" t="s">
        <v>99</v>
      </c>
      <c r="E68" s="41" t="s">
        <v>63</v>
      </c>
      <c r="F68" s="41">
        <v>2016</v>
      </c>
      <c r="G68" s="41"/>
      <c r="H68" s="58"/>
      <c r="I68" s="41"/>
      <c r="J68" s="41" t="s">
        <v>64</v>
      </c>
      <c r="K68" s="41" t="s">
        <v>65</v>
      </c>
      <c r="L68" s="41" t="s">
        <v>152</v>
      </c>
      <c r="M68" s="40"/>
      <c r="N68" s="40"/>
      <c r="O68" s="40"/>
      <c r="P68" s="40"/>
      <c r="Q68" s="40"/>
      <c r="R68" s="40"/>
      <c r="S68" s="40"/>
      <c r="T68" s="41"/>
      <c r="U68" s="41"/>
      <c r="V68" s="41"/>
      <c r="W68" s="41"/>
      <c r="X68" s="41"/>
      <c r="Y68" s="59"/>
    </row>
    <row r="69" spans="1:26" x14ac:dyDescent="0.25">
      <c r="A69" s="57"/>
      <c r="B69" s="41" t="s">
        <v>60</v>
      </c>
      <c r="C69" s="41" t="s">
        <v>153</v>
      </c>
      <c r="D69" s="41" t="s">
        <v>154</v>
      </c>
      <c r="E69" s="41" t="s">
        <v>63</v>
      </c>
      <c r="F69" s="41">
        <v>2020</v>
      </c>
      <c r="G69" s="41"/>
      <c r="H69" s="43">
        <v>2350</v>
      </c>
      <c r="I69" s="41"/>
      <c r="J69" s="41" t="s">
        <v>64</v>
      </c>
      <c r="K69" s="41" t="s">
        <v>65</v>
      </c>
      <c r="L69" s="41" t="s">
        <v>155</v>
      </c>
      <c r="M69" s="40"/>
      <c r="N69" s="40"/>
      <c r="O69" s="40"/>
      <c r="P69" s="40"/>
      <c r="Q69" s="42"/>
      <c r="R69" s="42"/>
      <c r="S69" s="42"/>
      <c r="T69" s="42"/>
      <c r="U69" s="43">
        <v>2350</v>
      </c>
      <c r="V69" s="43">
        <v>2350</v>
      </c>
      <c r="W69" s="43">
        <v>2350</v>
      </c>
      <c r="X69" s="43">
        <v>2350</v>
      </c>
      <c r="Y69" s="44">
        <v>2350</v>
      </c>
    </row>
    <row r="70" spans="1:26" x14ac:dyDescent="0.25">
      <c r="A70" s="57"/>
      <c r="B70" s="41" t="s">
        <v>60</v>
      </c>
      <c r="C70" s="41" t="s">
        <v>156</v>
      </c>
      <c r="D70" s="41" t="s">
        <v>157</v>
      </c>
      <c r="E70" s="41" t="s">
        <v>158</v>
      </c>
      <c r="F70" s="41">
        <v>2018</v>
      </c>
      <c r="G70" s="41" t="s">
        <v>136</v>
      </c>
      <c r="H70" s="43">
        <v>7880</v>
      </c>
      <c r="I70" s="41"/>
      <c r="J70" s="41" t="s">
        <v>64</v>
      </c>
      <c r="K70" s="41" t="s">
        <v>159</v>
      </c>
      <c r="L70" s="41" t="s">
        <v>160</v>
      </c>
      <c r="M70" s="41" t="s">
        <v>161</v>
      </c>
      <c r="N70" s="61">
        <v>85900000</v>
      </c>
      <c r="O70" s="61">
        <v>761</v>
      </c>
      <c r="P70" s="41" t="s">
        <v>162</v>
      </c>
      <c r="Q70" s="43"/>
      <c r="R70" s="43"/>
      <c r="S70" s="43"/>
      <c r="T70" s="43"/>
      <c r="U70" s="43">
        <v>7880</v>
      </c>
      <c r="V70" s="43">
        <v>7880</v>
      </c>
      <c r="W70" s="43">
        <v>7880</v>
      </c>
      <c r="X70" s="43">
        <v>7880</v>
      </c>
      <c r="Y70" s="44">
        <v>7880</v>
      </c>
      <c r="Z70" s="27"/>
    </row>
    <row r="71" spans="1:26" x14ac:dyDescent="0.25">
      <c r="A71" s="57"/>
      <c r="B71" s="41" t="s">
        <v>60</v>
      </c>
      <c r="C71" s="41" t="s">
        <v>163</v>
      </c>
      <c r="D71" s="41" t="s">
        <v>124</v>
      </c>
      <c r="E71" s="41" t="s">
        <v>63</v>
      </c>
      <c r="F71" s="41"/>
      <c r="G71" s="41"/>
      <c r="H71" s="41">
        <v>1550</v>
      </c>
      <c r="I71" s="41"/>
      <c r="J71" s="41" t="s">
        <v>64</v>
      </c>
      <c r="K71" s="41" t="s">
        <v>65</v>
      </c>
      <c r="L71" s="41" t="s">
        <v>164</v>
      </c>
      <c r="M71" s="40"/>
      <c r="N71" s="40"/>
      <c r="O71" s="40"/>
      <c r="P71" s="41" t="s">
        <v>165</v>
      </c>
      <c r="Q71" s="42"/>
      <c r="R71" s="42"/>
      <c r="S71" s="42"/>
      <c r="T71" s="42"/>
      <c r="U71" s="43">
        <v>1550</v>
      </c>
      <c r="V71" s="43">
        <v>1550</v>
      </c>
      <c r="W71" s="43">
        <v>1550</v>
      </c>
      <c r="X71" s="43">
        <v>1550</v>
      </c>
      <c r="Y71" s="44">
        <v>1550</v>
      </c>
    </row>
    <row r="72" spans="1:26" x14ac:dyDescent="0.25">
      <c r="A72" s="57"/>
      <c r="B72" s="41" t="s">
        <v>60</v>
      </c>
      <c r="C72" s="41" t="s">
        <v>166</v>
      </c>
      <c r="D72" s="41" t="s">
        <v>124</v>
      </c>
      <c r="E72" s="41" t="s">
        <v>63</v>
      </c>
      <c r="F72" s="41">
        <v>2017</v>
      </c>
      <c r="G72" s="41"/>
      <c r="H72" s="43">
        <v>19000</v>
      </c>
      <c r="I72" s="41"/>
      <c r="J72" s="41" t="s">
        <v>76</v>
      </c>
      <c r="K72" s="41" t="s">
        <v>116</v>
      </c>
      <c r="L72" s="41"/>
      <c r="M72" s="40"/>
      <c r="N72" s="40"/>
      <c r="O72" s="40"/>
      <c r="P72" s="41" t="s">
        <v>167</v>
      </c>
      <c r="Q72" s="42"/>
      <c r="R72" s="42"/>
      <c r="S72" s="42"/>
      <c r="T72" s="42"/>
      <c r="U72" s="43">
        <v>19000</v>
      </c>
      <c r="V72" s="42"/>
      <c r="W72" s="42"/>
      <c r="X72" s="42"/>
      <c r="Y72" s="48"/>
    </row>
    <row r="73" spans="1:26" x14ac:dyDescent="0.25">
      <c r="A73" s="57"/>
      <c r="B73" s="41" t="s">
        <v>60</v>
      </c>
      <c r="C73" s="41" t="s">
        <v>168</v>
      </c>
      <c r="D73" s="41" t="s">
        <v>124</v>
      </c>
      <c r="E73" s="41" t="s">
        <v>63</v>
      </c>
      <c r="F73" s="41">
        <v>2022</v>
      </c>
      <c r="G73" s="41"/>
      <c r="H73" s="41">
        <v>12220</v>
      </c>
      <c r="I73" s="41"/>
      <c r="J73" s="41" t="s">
        <v>64</v>
      </c>
      <c r="K73" s="41" t="s">
        <v>65</v>
      </c>
      <c r="L73" s="41" t="s">
        <v>169</v>
      </c>
      <c r="M73" s="41"/>
      <c r="N73" s="61">
        <v>150000000</v>
      </c>
      <c r="O73" s="54">
        <v>900</v>
      </c>
      <c r="P73" s="41" t="s">
        <v>170</v>
      </c>
      <c r="Q73" s="40"/>
      <c r="R73" s="40"/>
      <c r="S73" s="40"/>
      <c r="T73" s="40"/>
      <c r="U73" s="40"/>
      <c r="V73" s="43">
        <v>12220</v>
      </c>
      <c r="W73" s="43">
        <v>12220</v>
      </c>
      <c r="X73" s="43">
        <v>12220</v>
      </c>
      <c r="Y73" s="44">
        <v>12220</v>
      </c>
    </row>
    <row r="74" spans="1:26" x14ac:dyDescent="0.25">
      <c r="A74" s="57"/>
      <c r="B74" s="41" t="s">
        <v>60</v>
      </c>
      <c r="C74" s="41" t="s">
        <v>171</v>
      </c>
      <c r="D74" s="41" t="s">
        <v>102</v>
      </c>
      <c r="E74" s="41" t="s">
        <v>63</v>
      </c>
      <c r="F74" s="41">
        <v>2022</v>
      </c>
      <c r="G74" s="41"/>
      <c r="H74" s="41">
        <v>100</v>
      </c>
      <c r="I74" s="41"/>
      <c r="J74" s="41" t="s">
        <v>64</v>
      </c>
      <c r="K74" s="41" t="s">
        <v>65</v>
      </c>
      <c r="L74" s="41" t="s">
        <v>172</v>
      </c>
      <c r="M74" s="41"/>
      <c r="N74" s="54">
        <v>4270000</v>
      </c>
      <c r="O74" s="62">
        <v>0</v>
      </c>
      <c r="P74" s="41" t="s">
        <v>173</v>
      </c>
      <c r="Q74" s="40"/>
      <c r="R74" s="40"/>
      <c r="S74" s="40"/>
      <c r="T74" s="40"/>
      <c r="U74" s="40"/>
      <c r="V74" s="43">
        <v>100</v>
      </c>
      <c r="W74" s="43">
        <v>100</v>
      </c>
      <c r="X74" s="43">
        <v>100</v>
      </c>
      <c r="Y74" s="44">
        <v>100</v>
      </c>
    </row>
    <row r="75" spans="1:26" ht="15.75" thickBot="1" x14ac:dyDescent="0.3">
      <c r="A75" s="57"/>
      <c r="B75" s="64" t="s">
        <v>60</v>
      </c>
      <c r="C75" s="64" t="s">
        <v>174</v>
      </c>
      <c r="D75" s="64" t="s">
        <v>102</v>
      </c>
      <c r="E75" s="64" t="s">
        <v>63</v>
      </c>
      <c r="F75" s="64">
        <v>2019</v>
      </c>
      <c r="G75" s="64"/>
      <c r="H75" s="64">
        <v>290</v>
      </c>
      <c r="I75" s="64"/>
      <c r="J75" s="64" t="s">
        <v>64</v>
      </c>
      <c r="K75" s="64" t="s">
        <v>65</v>
      </c>
      <c r="L75" s="64" t="s">
        <v>175</v>
      </c>
      <c r="M75" s="65"/>
      <c r="N75" s="65"/>
      <c r="O75" s="65"/>
      <c r="P75" s="65"/>
      <c r="Q75" s="65"/>
      <c r="R75" s="65"/>
      <c r="S75" s="66"/>
      <c r="T75" s="66"/>
      <c r="U75" s="66"/>
      <c r="V75" s="66"/>
      <c r="W75" s="66"/>
      <c r="X75" s="66"/>
      <c r="Y75" s="67"/>
    </row>
    <row r="76" spans="1:26" x14ac:dyDescent="0.25">
      <c r="A76" s="20"/>
      <c r="B76" s="20"/>
      <c r="C76" s="20"/>
      <c r="D76" s="20"/>
      <c r="E76" s="20"/>
      <c r="F76" s="20"/>
      <c r="G76" s="20"/>
      <c r="H76" s="21"/>
      <c r="I76" s="20"/>
      <c r="J76" s="20"/>
      <c r="K76" s="20"/>
      <c r="L76" s="20"/>
      <c r="Q76" s="15"/>
      <c r="R76" s="15"/>
      <c r="S76" s="15"/>
      <c r="T76" s="15"/>
      <c r="U76" s="15"/>
      <c r="V76" s="15"/>
      <c r="W76" s="15"/>
      <c r="X76" s="15"/>
      <c r="Y76" s="15"/>
    </row>
    <row r="77" spans="1:26" ht="15.75" thickBot="1" x14ac:dyDescent="0.3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6" ht="18.75" x14ac:dyDescent="0.3">
      <c r="A78" s="36" t="s">
        <v>180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8"/>
    </row>
    <row r="79" spans="1:26" x14ac:dyDescent="0.25">
      <c r="A79" s="68" t="s">
        <v>114</v>
      </c>
      <c r="B79" s="69" t="s">
        <v>60</v>
      </c>
      <c r="C79" s="40" t="s">
        <v>147</v>
      </c>
      <c r="D79" s="69" t="s">
        <v>102</v>
      </c>
      <c r="E79" s="69" t="s">
        <v>63</v>
      </c>
      <c r="F79" s="41">
        <v>2022</v>
      </c>
      <c r="G79" s="69"/>
      <c r="H79" s="70">
        <v>30000</v>
      </c>
      <c r="I79" s="69"/>
      <c r="J79" s="69" t="s">
        <v>76</v>
      </c>
      <c r="K79" s="69" t="s">
        <v>116</v>
      </c>
      <c r="L79" s="41" t="s">
        <v>148</v>
      </c>
      <c r="M79" s="69"/>
      <c r="N79" s="69"/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1"/>
    </row>
    <row r="80" spans="1:26" x14ac:dyDescent="0.25">
      <c r="A80" s="68" t="s">
        <v>93</v>
      </c>
      <c r="B80" s="69" t="s">
        <v>60</v>
      </c>
      <c r="C80" s="69" t="s">
        <v>94</v>
      </c>
      <c r="D80" s="41" t="s">
        <v>62</v>
      </c>
      <c r="E80" s="69" t="s">
        <v>70</v>
      </c>
      <c r="F80" s="69">
        <v>2015</v>
      </c>
      <c r="G80" s="41">
        <v>2039</v>
      </c>
      <c r="H80" s="70">
        <v>500</v>
      </c>
      <c r="I80" s="69"/>
      <c r="J80" s="69" t="s">
        <v>64</v>
      </c>
      <c r="K80" s="69" t="s">
        <v>65</v>
      </c>
      <c r="L80" s="41" t="s">
        <v>141</v>
      </c>
      <c r="M80" s="69"/>
      <c r="N80" s="69"/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1"/>
    </row>
    <row r="81" spans="1:25" x14ac:dyDescent="0.25">
      <c r="A81" s="68" t="s">
        <v>110</v>
      </c>
      <c r="B81" s="69" t="s">
        <v>60</v>
      </c>
      <c r="C81" s="69" t="s">
        <v>111</v>
      </c>
      <c r="D81" s="69" t="s">
        <v>102</v>
      </c>
      <c r="E81" s="69" t="s">
        <v>63</v>
      </c>
      <c r="F81" s="41">
        <v>2021</v>
      </c>
      <c r="G81" s="69"/>
      <c r="H81" s="70">
        <v>240</v>
      </c>
      <c r="I81" s="69"/>
      <c r="J81" s="69" t="s">
        <v>64</v>
      </c>
      <c r="K81" s="69" t="s">
        <v>65</v>
      </c>
      <c r="L81" s="41" t="s">
        <v>146</v>
      </c>
      <c r="M81" s="69"/>
      <c r="N81" s="69"/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1"/>
    </row>
    <row r="82" spans="1:25" x14ac:dyDescent="0.25">
      <c r="A82" s="68" t="s">
        <v>106</v>
      </c>
      <c r="B82" s="69" t="s">
        <v>60</v>
      </c>
      <c r="C82" s="69" t="s">
        <v>107</v>
      </c>
      <c r="D82" s="69" t="s">
        <v>102</v>
      </c>
      <c r="E82" s="69" t="s">
        <v>63</v>
      </c>
      <c r="F82" s="69">
        <v>2017</v>
      </c>
      <c r="G82" s="69"/>
      <c r="H82" s="70">
        <v>85</v>
      </c>
      <c r="I82" s="69"/>
      <c r="J82" s="69" t="s">
        <v>64</v>
      </c>
      <c r="K82" s="69" t="s">
        <v>65</v>
      </c>
      <c r="L82" s="69"/>
      <c r="M82" s="69"/>
      <c r="N82" s="69"/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1"/>
    </row>
    <row r="83" spans="1:25" x14ac:dyDescent="0.25">
      <c r="A83" s="68" t="s">
        <v>88</v>
      </c>
      <c r="B83" s="69" t="s">
        <v>60</v>
      </c>
      <c r="C83" s="69" t="s">
        <v>89</v>
      </c>
      <c r="D83" s="69" t="s">
        <v>62</v>
      </c>
      <c r="E83" s="69" t="s">
        <v>70</v>
      </c>
      <c r="F83" s="69">
        <v>1993</v>
      </c>
      <c r="G83" s="69">
        <v>2008</v>
      </c>
      <c r="H83" s="43">
        <v>1610</v>
      </c>
      <c r="I83" s="69"/>
      <c r="J83" s="69" t="s">
        <v>64</v>
      </c>
      <c r="K83" s="69" t="s">
        <v>65</v>
      </c>
      <c r="L83" s="69"/>
      <c r="M83" s="69"/>
      <c r="N83" s="69"/>
      <c r="O83" s="69"/>
      <c r="P83" s="69"/>
      <c r="Q83" s="70">
        <v>1160.5725440979004</v>
      </c>
      <c r="R83" s="70">
        <v>1162.9912655353546</v>
      </c>
      <c r="S83" s="70">
        <v>1486.5146827697754</v>
      </c>
      <c r="T83" s="70"/>
      <c r="U83" s="70"/>
      <c r="V83" s="70"/>
      <c r="W83" s="70"/>
      <c r="X83" s="70"/>
      <c r="Y83" s="71"/>
    </row>
    <row r="84" spans="1:25" x14ac:dyDescent="0.25">
      <c r="A84" s="68" t="s">
        <v>78</v>
      </c>
      <c r="B84" s="69" t="s">
        <v>60</v>
      </c>
      <c r="C84" s="69" t="s">
        <v>79</v>
      </c>
      <c r="D84" s="69" t="s">
        <v>62</v>
      </c>
      <c r="E84" s="69" t="s">
        <v>70</v>
      </c>
      <c r="F84" s="69">
        <v>2007</v>
      </c>
      <c r="G84" s="41">
        <v>2023</v>
      </c>
      <c r="H84" s="70">
        <v>1500</v>
      </c>
      <c r="I84" s="69"/>
      <c r="J84" s="69" t="s">
        <v>64</v>
      </c>
      <c r="K84" s="69" t="s">
        <v>65</v>
      </c>
      <c r="L84" s="69"/>
      <c r="M84" s="69"/>
      <c r="N84" s="69"/>
      <c r="O84" s="69"/>
      <c r="P84" s="69"/>
      <c r="Q84" s="70">
        <v>1370.5999984741211</v>
      </c>
      <c r="R84" s="70">
        <v>1598.4999685287476</v>
      </c>
      <c r="S84" s="70">
        <v>1552.0326728820801</v>
      </c>
      <c r="T84" s="70"/>
      <c r="U84" s="70"/>
      <c r="V84" s="70"/>
      <c r="W84" s="70"/>
      <c r="X84" s="70"/>
      <c r="Y84" s="71"/>
    </row>
    <row r="85" spans="1:25" x14ac:dyDescent="0.25">
      <c r="A85" s="68" t="s">
        <v>73</v>
      </c>
      <c r="B85" s="69" t="s">
        <v>60</v>
      </c>
      <c r="C85" s="69" t="s">
        <v>74</v>
      </c>
      <c r="D85" s="69" t="s">
        <v>62</v>
      </c>
      <c r="E85" s="69" t="s">
        <v>70</v>
      </c>
      <c r="F85" s="69">
        <v>2005</v>
      </c>
      <c r="G85" s="69">
        <v>2030</v>
      </c>
      <c r="H85" s="70">
        <v>50</v>
      </c>
      <c r="I85" s="69"/>
      <c r="J85" s="69" t="s">
        <v>64</v>
      </c>
      <c r="K85" s="69" t="s">
        <v>65</v>
      </c>
      <c r="L85" s="69"/>
      <c r="M85" s="69"/>
      <c r="N85" s="69"/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1"/>
    </row>
    <row r="86" spans="1:25" x14ac:dyDescent="0.25">
      <c r="A86" s="68" t="s">
        <v>75</v>
      </c>
      <c r="B86" s="69" t="s">
        <v>60</v>
      </c>
      <c r="C86" s="69" t="s">
        <v>74</v>
      </c>
      <c r="D86" s="69" t="s">
        <v>62</v>
      </c>
      <c r="E86" s="69" t="s">
        <v>70</v>
      </c>
      <c r="F86" s="69">
        <v>2005</v>
      </c>
      <c r="G86" s="41">
        <v>2025</v>
      </c>
      <c r="H86" s="43">
        <v>5000</v>
      </c>
      <c r="I86" s="69"/>
      <c r="J86" s="69" t="s">
        <v>76</v>
      </c>
      <c r="K86" s="69" t="s">
        <v>77</v>
      </c>
      <c r="L86" s="69"/>
      <c r="M86" s="69"/>
      <c r="N86" s="69"/>
      <c r="O86" s="69"/>
      <c r="P86" s="69"/>
      <c r="Q86" s="70">
        <v>8.1000000014901161</v>
      </c>
      <c r="R86" s="70">
        <v>3695.9795455932617</v>
      </c>
      <c r="S86" s="70">
        <v>2754.991339109838</v>
      </c>
      <c r="T86" s="70"/>
      <c r="U86" s="70"/>
      <c r="V86" s="70"/>
      <c r="W86" s="70"/>
      <c r="X86" s="70"/>
      <c r="Y86" s="71"/>
    </row>
    <row r="87" spans="1:25" x14ac:dyDescent="0.25">
      <c r="A87" s="68" t="s">
        <v>68</v>
      </c>
      <c r="B87" s="69" t="s">
        <v>60</v>
      </c>
      <c r="C87" s="69" t="s">
        <v>69</v>
      </c>
      <c r="D87" s="69" t="s">
        <v>62</v>
      </c>
      <c r="E87" s="69" t="s">
        <v>70</v>
      </c>
      <c r="F87" s="69">
        <v>2008</v>
      </c>
      <c r="G87" s="41">
        <v>2029</v>
      </c>
      <c r="H87" s="70">
        <v>2115</v>
      </c>
      <c r="I87" s="69"/>
      <c r="J87" s="69" t="s">
        <v>64</v>
      </c>
      <c r="K87" s="69" t="s">
        <v>65</v>
      </c>
      <c r="L87" s="69"/>
      <c r="M87" s="69"/>
      <c r="N87" s="69"/>
      <c r="O87" s="69"/>
      <c r="P87" s="69"/>
      <c r="Q87" s="70">
        <v>2191.9000091552734</v>
      </c>
      <c r="R87" s="70">
        <v>464.29999225586653</v>
      </c>
      <c r="S87" s="70">
        <v>1110.0968856811523</v>
      </c>
      <c r="T87" s="70"/>
      <c r="U87" s="70"/>
      <c r="V87" s="70"/>
      <c r="W87" s="70"/>
      <c r="X87" s="70"/>
      <c r="Y87" s="71"/>
    </row>
    <row r="88" spans="1:25" x14ac:dyDescent="0.25">
      <c r="A88" s="68" t="s">
        <v>59</v>
      </c>
      <c r="B88" s="69" t="s">
        <v>60</v>
      </c>
      <c r="C88" s="69" t="s">
        <v>61</v>
      </c>
      <c r="D88" s="69" t="s">
        <v>62</v>
      </c>
      <c r="E88" s="69" t="s">
        <v>63</v>
      </c>
      <c r="F88" s="69">
        <v>1979</v>
      </c>
      <c r="G88" s="69"/>
      <c r="H88" s="70">
        <v>900</v>
      </c>
      <c r="I88" s="69"/>
      <c r="J88" s="69" t="s">
        <v>64</v>
      </c>
      <c r="K88" s="69" t="s">
        <v>65</v>
      </c>
      <c r="L88" s="41" t="s">
        <v>134</v>
      </c>
      <c r="M88" s="69"/>
      <c r="N88" s="69"/>
      <c r="O88" s="69"/>
      <c r="P88" s="69"/>
      <c r="Q88" s="70">
        <v>884.71073722839355</v>
      </c>
      <c r="R88" s="70">
        <v>993.14280605316162</v>
      </c>
      <c r="S88" s="70">
        <v>835.81956577301025</v>
      </c>
      <c r="T88" s="70"/>
      <c r="U88" s="70"/>
      <c r="V88" s="70"/>
      <c r="W88" s="70"/>
      <c r="X88" s="70"/>
      <c r="Y88" s="71"/>
    </row>
    <row r="89" spans="1:25" x14ac:dyDescent="0.25">
      <c r="A89" s="68" t="s">
        <v>66</v>
      </c>
      <c r="B89" s="69" t="s">
        <v>60</v>
      </c>
      <c r="C89" s="69" t="s">
        <v>67</v>
      </c>
      <c r="D89" s="69" t="s">
        <v>62</v>
      </c>
      <c r="E89" s="69" t="s">
        <v>63</v>
      </c>
      <c r="F89" s="69">
        <v>1997</v>
      </c>
      <c r="G89" s="69"/>
      <c r="H89" s="70">
        <v>300</v>
      </c>
      <c r="I89" s="69"/>
      <c r="J89" s="69" t="s">
        <v>64</v>
      </c>
      <c r="K89" s="69" t="s">
        <v>65</v>
      </c>
      <c r="L89" s="41" t="s">
        <v>134</v>
      </c>
      <c r="M89" s="69"/>
      <c r="N89" s="69"/>
      <c r="O89" s="69"/>
      <c r="P89" s="69"/>
      <c r="Q89" s="70">
        <v>66.113407135009766</v>
      </c>
      <c r="R89" s="70">
        <v>132.52754908800125</v>
      </c>
      <c r="S89" s="70">
        <v>197.72650909423828</v>
      </c>
      <c r="T89" s="70"/>
      <c r="U89" s="70"/>
      <c r="V89" s="70"/>
      <c r="W89" s="70"/>
      <c r="X89" s="70"/>
      <c r="Y89" s="71"/>
    </row>
    <row r="90" spans="1:25" x14ac:dyDescent="0.25">
      <c r="A90" s="68" t="s">
        <v>84</v>
      </c>
      <c r="B90" s="69" t="s">
        <v>60</v>
      </c>
      <c r="C90" s="69" t="s">
        <v>85</v>
      </c>
      <c r="D90" s="69" t="s">
        <v>62</v>
      </c>
      <c r="E90" s="69" t="s">
        <v>70</v>
      </c>
      <c r="F90" s="41">
        <v>2009</v>
      </c>
      <c r="G90" s="41">
        <v>2025</v>
      </c>
      <c r="H90" s="70">
        <v>150</v>
      </c>
      <c r="I90" s="69"/>
      <c r="J90" s="69" t="s">
        <v>64</v>
      </c>
      <c r="K90" s="69" t="s">
        <v>65</v>
      </c>
      <c r="L90" s="41" t="s">
        <v>139</v>
      </c>
      <c r="M90" s="69"/>
      <c r="N90" s="69"/>
      <c r="O90" s="69"/>
      <c r="P90" s="69"/>
      <c r="Q90" s="70">
        <v>42.900000333786011</v>
      </c>
      <c r="R90" s="70">
        <v>45.999999523162842</v>
      </c>
      <c r="S90" s="70">
        <v>43.992378830909729</v>
      </c>
      <c r="T90" s="70"/>
      <c r="U90" s="70"/>
      <c r="V90" s="70"/>
      <c r="W90" s="70"/>
      <c r="X90" s="70"/>
      <c r="Y90" s="71"/>
    </row>
    <row r="91" spans="1:25" x14ac:dyDescent="0.25">
      <c r="A91" s="68" t="s">
        <v>104</v>
      </c>
      <c r="B91" s="69" t="s">
        <v>60</v>
      </c>
      <c r="C91" s="69" t="s">
        <v>105</v>
      </c>
      <c r="D91" s="69" t="s">
        <v>102</v>
      </c>
      <c r="E91" s="69" t="s">
        <v>63</v>
      </c>
      <c r="F91" s="69">
        <v>2018</v>
      </c>
      <c r="G91" s="69"/>
      <c r="H91" s="70">
        <v>500</v>
      </c>
      <c r="I91" s="69"/>
      <c r="J91" s="69" t="s">
        <v>64</v>
      </c>
      <c r="K91" s="69" t="s">
        <v>65</v>
      </c>
      <c r="L91" s="69"/>
      <c r="M91" s="69"/>
      <c r="N91" s="69"/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1"/>
    </row>
    <row r="92" spans="1:25" x14ac:dyDescent="0.25">
      <c r="A92" s="68" t="s">
        <v>90</v>
      </c>
      <c r="B92" s="69" t="s">
        <v>60</v>
      </c>
      <c r="C92" s="69" t="s">
        <v>91</v>
      </c>
      <c r="D92" s="69" t="s">
        <v>92</v>
      </c>
      <c r="E92" s="69" t="s">
        <v>70</v>
      </c>
      <c r="F92" s="69">
        <v>2015</v>
      </c>
      <c r="G92" s="69">
        <v>2040</v>
      </c>
      <c r="H92" s="43">
        <v>370</v>
      </c>
      <c r="I92" s="69"/>
      <c r="J92" s="69" t="s">
        <v>64</v>
      </c>
      <c r="K92" s="69" t="s">
        <v>65</v>
      </c>
      <c r="L92" s="41" t="s">
        <v>134</v>
      </c>
      <c r="M92" s="40"/>
      <c r="N92" s="54">
        <v>15071641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1"/>
    </row>
    <row r="93" spans="1:25" x14ac:dyDescent="0.25">
      <c r="A93" s="68" t="s">
        <v>122</v>
      </c>
      <c r="B93" s="69" t="s">
        <v>60</v>
      </c>
      <c r="C93" s="69" t="s">
        <v>123</v>
      </c>
      <c r="D93" s="69" t="s">
        <v>124</v>
      </c>
      <c r="E93" s="69" t="s">
        <v>63</v>
      </c>
      <c r="F93" s="69">
        <v>2030</v>
      </c>
      <c r="G93" s="69"/>
      <c r="H93" s="70">
        <v>5500</v>
      </c>
      <c r="I93" s="69"/>
      <c r="J93" s="69" t="s">
        <v>64</v>
      </c>
      <c r="K93" s="69" t="s">
        <v>65</v>
      </c>
      <c r="L93" s="69"/>
      <c r="M93" s="69"/>
      <c r="N93" s="69"/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1"/>
    </row>
    <row r="94" spans="1:25" x14ac:dyDescent="0.25">
      <c r="A94" s="68" t="s">
        <v>112</v>
      </c>
      <c r="B94" s="69" t="s">
        <v>60</v>
      </c>
      <c r="C94" s="69" t="s">
        <v>113</v>
      </c>
      <c r="D94" s="69" t="s">
        <v>102</v>
      </c>
      <c r="E94" s="69" t="s">
        <v>63</v>
      </c>
      <c r="F94" s="69">
        <v>2018</v>
      </c>
      <c r="G94" s="69"/>
      <c r="H94" s="70">
        <v>250</v>
      </c>
      <c r="I94" s="69"/>
      <c r="J94" s="69" t="s">
        <v>64</v>
      </c>
      <c r="K94" s="69" t="s">
        <v>65</v>
      </c>
      <c r="L94" s="69"/>
      <c r="M94" s="69"/>
      <c r="N94" s="69"/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1"/>
    </row>
    <row r="95" spans="1:25" x14ac:dyDescent="0.25">
      <c r="A95" s="68" t="s">
        <v>119</v>
      </c>
      <c r="B95" s="69" t="s">
        <v>60</v>
      </c>
      <c r="C95" s="69" t="s">
        <v>120</v>
      </c>
      <c r="D95" s="69" t="s">
        <v>121</v>
      </c>
      <c r="E95" s="69" t="s">
        <v>63</v>
      </c>
      <c r="F95" s="40">
        <v>2017</v>
      </c>
      <c r="G95" s="40"/>
      <c r="H95" s="42">
        <v>250</v>
      </c>
      <c r="I95" s="69"/>
      <c r="J95" s="69" t="s">
        <v>64</v>
      </c>
      <c r="K95" s="69" t="s">
        <v>65</v>
      </c>
      <c r="L95" s="41" t="s">
        <v>149</v>
      </c>
      <c r="M95" s="69"/>
      <c r="N95" s="69"/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1"/>
    </row>
    <row r="96" spans="1:25" x14ac:dyDescent="0.25">
      <c r="A96" s="68" t="s">
        <v>117</v>
      </c>
      <c r="B96" s="69" t="s">
        <v>60</v>
      </c>
      <c r="C96" s="69" t="s">
        <v>118</v>
      </c>
      <c r="D96" s="69" t="s">
        <v>102</v>
      </c>
      <c r="E96" s="69" t="s">
        <v>63</v>
      </c>
      <c r="F96" s="69">
        <v>2015</v>
      </c>
      <c r="G96" s="69"/>
      <c r="H96" s="70">
        <v>1000</v>
      </c>
      <c r="I96" s="69"/>
      <c r="J96" s="69" t="s">
        <v>64</v>
      </c>
      <c r="K96" s="69" t="s">
        <v>65</v>
      </c>
      <c r="L96" s="69"/>
      <c r="M96" s="69"/>
      <c r="N96" s="69"/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1"/>
    </row>
    <row r="97" spans="1:25" x14ac:dyDescent="0.25">
      <c r="A97" s="68" t="s">
        <v>95</v>
      </c>
      <c r="B97" s="69" t="s">
        <v>60</v>
      </c>
      <c r="C97" s="41" t="s">
        <v>142</v>
      </c>
      <c r="D97" s="69" t="s">
        <v>92</v>
      </c>
      <c r="E97" s="69" t="s">
        <v>70</v>
      </c>
      <c r="F97" s="69">
        <v>2015</v>
      </c>
      <c r="G97" s="69">
        <v>2040</v>
      </c>
      <c r="H97" s="70">
        <v>50</v>
      </c>
      <c r="I97" s="69"/>
      <c r="J97" s="69" t="s">
        <v>64</v>
      </c>
      <c r="K97" s="69" t="s">
        <v>65</v>
      </c>
      <c r="L97" s="41" t="s">
        <v>143</v>
      </c>
      <c r="M97" s="40"/>
      <c r="N97" s="54">
        <f>100805+915064+1645018+25839</f>
        <v>2686726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1"/>
    </row>
    <row r="98" spans="1:25" x14ac:dyDescent="0.25">
      <c r="A98" s="68" t="s">
        <v>71</v>
      </c>
      <c r="B98" s="69" t="s">
        <v>60</v>
      </c>
      <c r="C98" s="41" t="s">
        <v>135</v>
      </c>
      <c r="D98" s="41" t="s">
        <v>92</v>
      </c>
      <c r="E98" s="69" t="s">
        <v>70</v>
      </c>
      <c r="F98" s="69">
        <v>2015</v>
      </c>
      <c r="G98" s="69">
        <v>2040</v>
      </c>
      <c r="H98" s="70">
        <v>9300</v>
      </c>
      <c r="I98" s="69"/>
      <c r="J98" s="69" t="s">
        <v>64</v>
      </c>
      <c r="K98" s="69" t="s">
        <v>65</v>
      </c>
      <c r="L98" s="41" t="s">
        <v>137</v>
      </c>
      <c r="M98" s="40"/>
      <c r="N98" s="54">
        <f>101500000*1.01*1.01*1.02*1.02*1.02</f>
        <v>109877635.50120001</v>
      </c>
      <c r="O98" s="54">
        <f>(7900000*1.01*1.01*1.02*1.02*1.02)/9300</f>
        <v>919.57552885161294</v>
      </c>
      <c r="P98" s="55" t="s">
        <v>138</v>
      </c>
      <c r="Q98" s="70"/>
      <c r="R98" s="70"/>
      <c r="S98" s="70"/>
      <c r="T98" s="70"/>
      <c r="U98" s="70"/>
      <c r="V98" s="70"/>
      <c r="W98" s="70"/>
      <c r="X98" s="70"/>
      <c r="Y98" s="71"/>
    </row>
    <row r="99" spans="1:25" x14ac:dyDescent="0.25">
      <c r="A99" s="68" t="s">
        <v>80</v>
      </c>
      <c r="B99" s="69" t="s">
        <v>60</v>
      </c>
      <c r="C99" s="69" t="s">
        <v>81</v>
      </c>
      <c r="D99" s="69" t="s">
        <v>62</v>
      </c>
      <c r="E99" s="69" t="s">
        <v>70</v>
      </c>
      <c r="F99" s="69">
        <v>2009</v>
      </c>
      <c r="G99" s="69">
        <v>2029</v>
      </c>
      <c r="H99" s="43">
        <v>550</v>
      </c>
      <c r="I99" s="69"/>
      <c r="J99" s="69" t="s">
        <v>64</v>
      </c>
      <c r="K99" s="69" t="s">
        <v>65</v>
      </c>
      <c r="L99" s="69"/>
      <c r="M99" s="69"/>
      <c r="N99" s="69"/>
      <c r="O99" s="69"/>
      <c r="P99" s="69"/>
      <c r="Q99" s="70">
        <v>268.10000038146973</v>
      </c>
      <c r="R99" s="70">
        <v>241.70000302791595</v>
      </c>
      <c r="S99" s="70">
        <v>264.06192350387573</v>
      </c>
      <c r="T99" s="70"/>
      <c r="U99" s="70"/>
      <c r="V99" s="70"/>
      <c r="W99" s="70"/>
      <c r="X99" s="70"/>
      <c r="Y99" s="71"/>
    </row>
    <row r="100" spans="1:25" x14ac:dyDescent="0.25">
      <c r="A100" s="68" t="s">
        <v>82</v>
      </c>
      <c r="B100" s="69" t="s">
        <v>60</v>
      </c>
      <c r="C100" s="69" t="s">
        <v>83</v>
      </c>
      <c r="D100" s="69" t="s">
        <v>62</v>
      </c>
      <c r="E100" s="69" t="s">
        <v>70</v>
      </c>
      <c r="F100" s="69">
        <v>2009</v>
      </c>
      <c r="G100" s="41">
        <v>2025</v>
      </c>
      <c r="H100" s="70">
        <v>150</v>
      </c>
      <c r="I100" s="69"/>
      <c r="J100" s="69" t="s">
        <v>64</v>
      </c>
      <c r="K100" s="69" t="s">
        <v>65</v>
      </c>
      <c r="L100" s="69"/>
      <c r="M100" s="69"/>
      <c r="N100" s="69"/>
      <c r="O100" s="69"/>
      <c r="P100" s="69"/>
      <c r="Q100" s="70">
        <v>47.500000357627869</v>
      </c>
      <c r="R100" s="70">
        <v>119.29999649524689</v>
      </c>
      <c r="S100" s="70">
        <v>61.559871196746826</v>
      </c>
      <c r="T100" s="70"/>
      <c r="U100" s="70"/>
      <c r="V100" s="70"/>
      <c r="W100" s="70"/>
      <c r="X100" s="70"/>
      <c r="Y100" s="71"/>
    </row>
    <row r="101" spans="1:25" ht="15.75" thickBot="1" x14ac:dyDescent="0.3">
      <c r="A101" s="72" t="s">
        <v>100</v>
      </c>
      <c r="B101" s="73" t="s">
        <v>60</v>
      </c>
      <c r="C101" s="73" t="s">
        <v>101</v>
      </c>
      <c r="D101" s="73" t="s">
        <v>102</v>
      </c>
      <c r="E101" s="73" t="s">
        <v>63</v>
      </c>
      <c r="F101" s="64">
        <v>2022</v>
      </c>
      <c r="G101" s="73"/>
      <c r="H101" s="74">
        <v>400</v>
      </c>
      <c r="I101" s="73"/>
      <c r="J101" s="73" t="s">
        <v>64</v>
      </c>
      <c r="K101" s="73" t="s">
        <v>65</v>
      </c>
      <c r="L101" s="64" t="s">
        <v>144</v>
      </c>
      <c r="M101" s="65"/>
      <c r="N101" s="75">
        <v>6908032.3754143026</v>
      </c>
      <c r="O101" s="73"/>
      <c r="P101" s="73"/>
      <c r="Q101" s="74"/>
      <c r="R101" s="74"/>
      <c r="S101" s="74"/>
      <c r="T101" s="74"/>
      <c r="U101" s="74"/>
      <c r="V101" s="74"/>
      <c r="W101" s="74"/>
      <c r="X101" s="74"/>
      <c r="Y101" s="76"/>
    </row>
    <row r="102" spans="1:25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thickBot="1" x14ac:dyDescent="0.3"/>
    <row r="104" spans="1:25" ht="18.75" x14ac:dyDescent="0.3">
      <c r="A104" s="36" t="s">
        <v>181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8"/>
    </row>
    <row r="105" spans="1:25" x14ac:dyDescent="0.25">
      <c r="A105" s="57"/>
      <c r="B105" s="41" t="s">
        <v>60</v>
      </c>
      <c r="C105" s="41" t="s">
        <v>151</v>
      </c>
      <c r="D105" s="41" t="s">
        <v>99</v>
      </c>
      <c r="E105" s="41" t="s">
        <v>63</v>
      </c>
      <c r="F105" s="41">
        <v>2016</v>
      </c>
      <c r="G105" s="41"/>
      <c r="H105" s="58"/>
      <c r="I105" s="41"/>
      <c r="J105" s="41" t="s">
        <v>64</v>
      </c>
      <c r="K105" s="41" t="s">
        <v>65</v>
      </c>
      <c r="L105" s="41" t="s">
        <v>152</v>
      </c>
      <c r="M105" s="40"/>
      <c r="N105" s="40"/>
      <c r="O105" s="40"/>
      <c r="P105" s="40"/>
      <c r="Q105" s="40"/>
      <c r="R105" s="40"/>
      <c r="S105" s="40"/>
      <c r="T105" s="41"/>
      <c r="U105" s="41"/>
      <c r="V105" s="41"/>
      <c r="W105" s="41"/>
      <c r="X105" s="41"/>
      <c r="Y105" s="59"/>
    </row>
    <row r="106" spans="1:25" x14ac:dyDescent="0.25">
      <c r="A106" s="57"/>
      <c r="B106" s="41" t="s">
        <v>60</v>
      </c>
      <c r="C106" s="41" t="s">
        <v>153</v>
      </c>
      <c r="D106" s="41" t="s">
        <v>154</v>
      </c>
      <c r="E106" s="41" t="s">
        <v>63</v>
      </c>
      <c r="F106" s="41">
        <v>2020</v>
      </c>
      <c r="G106" s="41"/>
      <c r="H106" s="43">
        <v>2350</v>
      </c>
      <c r="I106" s="41"/>
      <c r="J106" s="41" t="s">
        <v>64</v>
      </c>
      <c r="K106" s="41" t="s">
        <v>65</v>
      </c>
      <c r="L106" s="41" t="s">
        <v>155</v>
      </c>
      <c r="M106" s="40"/>
      <c r="N106" s="40"/>
      <c r="O106" s="40"/>
      <c r="P106" s="40"/>
      <c r="Q106" s="42"/>
      <c r="R106" s="42"/>
      <c r="S106" s="42"/>
      <c r="T106" s="42"/>
      <c r="U106" s="43">
        <v>2350</v>
      </c>
      <c r="V106" s="43">
        <v>2350</v>
      </c>
      <c r="W106" s="43">
        <v>2350</v>
      </c>
      <c r="X106" s="43">
        <v>2350</v>
      </c>
      <c r="Y106" s="44">
        <v>2350</v>
      </c>
    </row>
    <row r="107" spans="1:25" x14ac:dyDescent="0.25">
      <c r="A107" s="60"/>
      <c r="B107" s="41" t="s">
        <v>60</v>
      </c>
      <c r="C107" s="41" t="s">
        <v>156</v>
      </c>
      <c r="D107" s="41" t="s">
        <v>157</v>
      </c>
      <c r="E107" s="41" t="s">
        <v>158</v>
      </c>
      <c r="F107" s="41">
        <v>2018</v>
      </c>
      <c r="G107" s="41" t="s">
        <v>136</v>
      </c>
      <c r="H107" s="43">
        <v>7880</v>
      </c>
      <c r="I107" s="41"/>
      <c r="J107" s="41" t="s">
        <v>64</v>
      </c>
      <c r="K107" s="41" t="s">
        <v>159</v>
      </c>
      <c r="L107" s="41" t="s">
        <v>160</v>
      </c>
      <c r="M107" s="41" t="s">
        <v>161</v>
      </c>
      <c r="N107" s="61">
        <v>85900000</v>
      </c>
      <c r="O107" s="61">
        <v>761</v>
      </c>
      <c r="P107" s="41" t="s">
        <v>162</v>
      </c>
      <c r="Q107" s="43"/>
      <c r="R107" s="43"/>
      <c r="S107" s="43"/>
      <c r="T107" s="43"/>
      <c r="U107" s="43">
        <v>7880</v>
      </c>
      <c r="V107" s="43">
        <v>7880</v>
      </c>
      <c r="W107" s="43">
        <v>7880</v>
      </c>
      <c r="X107" s="43">
        <v>7880</v>
      </c>
      <c r="Y107" s="44">
        <v>7880</v>
      </c>
    </row>
    <row r="108" spans="1:25" x14ac:dyDescent="0.25">
      <c r="A108" s="57"/>
      <c r="B108" s="41" t="s">
        <v>60</v>
      </c>
      <c r="C108" s="41" t="s">
        <v>166</v>
      </c>
      <c r="D108" s="41" t="s">
        <v>124</v>
      </c>
      <c r="E108" s="41" t="s">
        <v>63</v>
      </c>
      <c r="F108" s="41">
        <v>2017</v>
      </c>
      <c r="G108" s="41"/>
      <c r="H108" s="43">
        <v>19000</v>
      </c>
      <c r="I108" s="41"/>
      <c r="J108" s="41" t="s">
        <v>76</v>
      </c>
      <c r="K108" s="41" t="s">
        <v>116</v>
      </c>
      <c r="L108" s="41"/>
      <c r="M108" s="40"/>
      <c r="N108" s="40"/>
      <c r="O108" s="40"/>
      <c r="P108" s="41" t="s">
        <v>167</v>
      </c>
      <c r="Q108" s="42"/>
      <c r="R108" s="42"/>
      <c r="S108" s="42"/>
      <c r="T108" s="42"/>
      <c r="U108" s="43">
        <v>19000</v>
      </c>
      <c r="V108" s="42"/>
      <c r="W108" s="42"/>
      <c r="X108" s="42"/>
      <c r="Y108" s="48"/>
    </row>
    <row r="109" spans="1:25" x14ac:dyDescent="0.25">
      <c r="A109" s="57"/>
      <c r="B109" s="41" t="s">
        <v>60</v>
      </c>
      <c r="C109" s="41" t="s">
        <v>168</v>
      </c>
      <c r="D109" s="41" t="s">
        <v>124</v>
      </c>
      <c r="E109" s="41" t="s">
        <v>63</v>
      </c>
      <c r="F109" s="41">
        <v>2022</v>
      </c>
      <c r="G109" s="41"/>
      <c r="H109" s="41">
        <v>12220</v>
      </c>
      <c r="I109" s="41"/>
      <c r="J109" s="41" t="s">
        <v>64</v>
      </c>
      <c r="K109" s="41" t="s">
        <v>65</v>
      </c>
      <c r="L109" s="41" t="s">
        <v>169</v>
      </c>
      <c r="M109" s="41"/>
      <c r="N109" s="61">
        <v>150000000</v>
      </c>
      <c r="O109" s="54">
        <v>900</v>
      </c>
      <c r="P109" s="41" t="s">
        <v>170</v>
      </c>
      <c r="Q109" s="40"/>
      <c r="R109" s="40"/>
      <c r="S109" s="40"/>
      <c r="T109" s="40"/>
      <c r="U109" s="40"/>
      <c r="V109" s="43">
        <v>12220</v>
      </c>
      <c r="W109" s="43">
        <v>12220</v>
      </c>
      <c r="X109" s="43">
        <v>12220</v>
      </c>
      <c r="Y109" s="44">
        <v>12220</v>
      </c>
    </row>
    <row r="110" spans="1:25" x14ac:dyDescent="0.25">
      <c r="A110" s="57"/>
      <c r="B110" s="41" t="s">
        <v>60</v>
      </c>
      <c r="C110" s="41" t="s">
        <v>171</v>
      </c>
      <c r="D110" s="41" t="s">
        <v>102</v>
      </c>
      <c r="E110" s="41" t="s">
        <v>63</v>
      </c>
      <c r="F110" s="41">
        <v>2022</v>
      </c>
      <c r="G110" s="41"/>
      <c r="H110" s="41">
        <v>100</v>
      </c>
      <c r="I110" s="41"/>
      <c r="J110" s="41" t="s">
        <v>64</v>
      </c>
      <c r="K110" s="41" t="s">
        <v>65</v>
      </c>
      <c r="L110" s="41" t="s">
        <v>172</v>
      </c>
      <c r="M110" s="41"/>
      <c r="N110" s="54">
        <v>4270000</v>
      </c>
      <c r="O110" s="62">
        <v>0</v>
      </c>
      <c r="P110" s="41" t="s">
        <v>173</v>
      </c>
      <c r="Q110" s="40"/>
      <c r="R110" s="40"/>
      <c r="S110" s="40"/>
      <c r="T110" s="40"/>
      <c r="U110" s="40"/>
      <c r="V110" s="43">
        <v>100</v>
      </c>
      <c r="W110" s="43">
        <v>100</v>
      </c>
      <c r="X110" s="43">
        <v>100</v>
      </c>
      <c r="Y110" s="44">
        <v>100</v>
      </c>
    </row>
    <row r="111" spans="1:25" x14ac:dyDescent="0.25">
      <c r="A111" s="57"/>
      <c r="B111" s="41" t="s">
        <v>60</v>
      </c>
      <c r="C111" s="41" t="s">
        <v>174</v>
      </c>
      <c r="D111" s="41" t="s">
        <v>102</v>
      </c>
      <c r="E111" s="41" t="s">
        <v>63</v>
      </c>
      <c r="F111" s="41">
        <v>2019</v>
      </c>
      <c r="G111" s="41"/>
      <c r="H111" s="41">
        <v>290</v>
      </c>
      <c r="I111" s="41"/>
      <c r="J111" s="41" t="s">
        <v>64</v>
      </c>
      <c r="K111" s="41" t="s">
        <v>65</v>
      </c>
      <c r="L111" s="41" t="s">
        <v>175</v>
      </c>
      <c r="M111" s="40"/>
      <c r="N111" s="40"/>
      <c r="O111" s="40"/>
      <c r="P111" s="40"/>
      <c r="Q111" s="40"/>
      <c r="R111" s="40"/>
      <c r="S111" s="42"/>
      <c r="T111" s="42"/>
      <c r="U111" s="42"/>
      <c r="V111" s="42"/>
      <c r="W111" s="42"/>
      <c r="X111" s="42"/>
      <c r="Y111" s="48"/>
    </row>
    <row r="112" spans="1:25" ht="15.75" thickBot="1" x14ac:dyDescent="0.3">
      <c r="A112" s="63"/>
      <c r="B112" s="64" t="s">
        <v>60</v>
      </c>
      <c r="C112" s="64" t="s">
        <v>163</v>
      </c>
      <c r="D112" s="64" t="s">
        <v>124</v>
      </c>
      <c r="E112" s="64" t="s">
        <v>63</v>
      </c>
      <c r="F112" s="79"/>
      <c r="G112" s="64"/>
      <c r="H112" s="64">
        <v>1550</v>
      </c>
      <c r="I112" s="64"/>
      <c r="J112" s="64" t="s">
        <v>64</v>
      </c>
      <c r="K112" s="64" t="s">
        <v>65</v>
      </c>
      <c r="L112" s="64" t="s">
        <v>164</v>
      </c>
      <c r="M112" s="65"/>
      <c r="N112" s="65"/>
      <c r="O112" s="65"/>
      <c r="P112" s="64" t="s">
        <v>165</v>
      </c>
      <c r="Q112" s="66"/>
      <c r="R112" s="66"/>
      <c r="S112" s="66"/>
      <c r="T112" s="66"/>
      <c r="U112" s="77">
        <v>1550</v>
      </c>
      <c r="V112" s="77">
        <v>1550</v>
      </c>
      <c r="W112" s="77">
        <v>1550</v>
      </c>
      <c r="X112" s="77">
        <v>1550</v>
      </c>
      <c r="Y112" s="78">
        <v>1550</v>
      </c>
    </row>
    <row r="114" spans="1:25" ht="15.75" thickBot="1" x14ac:dyDescent="0.3"/>
    <row r="115" spans="1:25" ht="18.75" x14ac:dyDescent="0.3">
      <c r="A115" s="36" t="s">
        <v>182</v>
      </c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8"/>
    </row>
    <row r="116" spans="1:25" x14ac:dyDescent="0.25">
      <c r="A116" s="39" t="s">
        <v>86</v>
      </c>
      <c r="B116" s="40" t="s">
        <v>60</v>
      </c>
      <c r="C116" s="47" t="s">
        <v>87</v>
      </c>
      <c r="D116" s="40" t="s">
        <v>62</v>
      </c>
      <c r="E116" s="40" t="s">
        <v>70</v>
      </c>
      <c r="F116" s="40">
        <v>1997</v>
      </c>
      <c r="G116" s="40">
        <v>2020</v>
      </c>
      <c r="H116" s="42">
        <v>1000</v>
      </c>
      <c r="I116" s="40"/>
      <c r="J116" s="40" t="s">
        <v>64</v>
      </c>
      <c r="K116" s="40" t="s">
        <v>65</v>
      </c>
      <c r="L116" s="41"/>
      <c r="M116" s="40"/>
      <c r="N116" s="40"/>
      <c r="O116" s="40"/>
      <c r="P116" s="40"/>
      <c r="Q116" s="42">
        <v>865.66999435424805</v>
      </c>
      <c r="R116" s="42">
        <v>945.55998611450195</v>
      </c>
      <c r="S116" s="42">
        <v>860.06667327880859</v>
      </c>
      <c r="T116" s="43">
        <v>1000</v>
      </c>
      <c r="U116" s="43">
        <v>1000</v>
      </c>
      <c r="V116" s="43">
        <v>1000</v>
      </c>
      <c r="W116" s="43">
        <v>1000</v>
      </c>
      <c r="X116" s="43">
        <v>1000</v>
      </c>
      <c r="Y116" s="44">
        <v>1000</v>
      </c>
    </row>
    <row r="117" spans="1:25" x14ac:dyDescent="0.25">
      <c r="A117" s="45" t="s">
        <v>86</v>
      </c>
      <c r="B117" s="34" t="s">
        <v>60</v>
      </c>
      <c r="C117" s="34" t="s">
        <v>87</v>
      </c>
      <c r="D117" s="34" t="s">
        <v>62</v>
      </c>
      <c r="E117" s="34" t="s">
        <v>70</v>
      </c>
      <c r="F117" s="34">
        <v>1997</v>
      </c>
      <c r="G117" s="34">
        <v>2020</v>
      </c>
      <c r="H117" s="35">
        <v>1000</v>
      </c>
      <c r="I117" s="34"/>
      <c r="J117" s="34" t="s">
        <v>64</v>
      </c>
      <c r="K117" s="34" t="s">
        <v>65</v>
      </c>
      <c r="L117" s="34"/>
      <c r="M117" s="34"/>
      <c r="N117" s="34"/>
      <c r="O117" s="34"/>
      <c r="P117" s="34"/>
      <c r="Q117" s="35">
        <v>865.66999435424805</v>
      </c>
      <c r="R117" s="35">
        <v>945.55998611450195</v>
      </c>
      <c r="S117" s="35">
        <v>860.06667327880859</v>
      </c>
      <c r="T117" s="35"/>
      <c r="U117" s="35"/>
      <c r="V117" s="35"/>
      <c r="W117" s="35"/>
      <c r="X117" s="35"/>
      <c r="Y117" s="46"/>
    </row>
    <row r="118" spans="1:25" x14ac:dyDescent="0.25">
      <c r="A118" s="39" t="s">
        <v>97</v>
      </c>
      <c r="B118" s="40" t="s">
        <v>60</v>
      </c>
      <c r="C118" s="47" t="s">
        <v>98</v>
      </c>
      <c r="D118" s="40" t="s">
        <v>99</v>
      </c>
      <c r="E118" s="40" t="s">
        <v>63</v>
      </c>
      <c r="F118" s="40">
        <v>2014</v>
      </c>
      <c r="G118" s="40"/>
      <c r="H118" s="42">
        <v>9200</v>
      </c>
      <c r="I118" s="40"/>
      <c r="J118" s="40" t="s">
        <v>64</v>
      </c>
      <c r="K118" s="40" t="s">
        <v>65</v>
      </c>
      <c r="L118" s="41"/>
      <c r="M118" s="40"/>
      <c r="N118" s="40"/>
      <c r="O118" s="40"/>
      <c r="P118" s="40"/>
      <c r="Q118" s="42"/>
      <c r="R118" s="42"/>
      <c r="S118" s="42"/>
      <c r="T118" s="43"/>
      <c r="U118" s="43"/>
      <c r="V118" s="43"/>
      <c r="W118" s="43"/>
      <c r="X118" s="43"/>
      <c r="Y118" s="44"/>
    </row>
    <row r="119" spans="1:25" ht="15.75" thickBot="1" x14ac:dyDescent="0.3">
      <c r="A119" s="72" t="s">
        <v>97</v>
      </c>
      <c r="B119" s="73" t="s">
        <v>60</v>
      </c>
      <c r="C119" s="73" t="s">
        <v>98</v>
      </c>
      <c r="D119" s="73" t="s">
        <v>99</v>
      </c>
      <c r="E119" s="73" t="s">
        <v>63</v>
      </c>
      <c r="F119" s="73">
        <v>2014</v>
      </c>
      <c r="G119" s="73"/>
      <c r="H119" s="74">
        <v>9200</v>
      </c>
      <c r="I119" s="73"/>
      <c r="J119" s="73" t="s">
        <v>64</v>
      </c>
      <c r="K119" s="73" t="s">
        <v>65</v>
      </c>
      <c r="L119" s="73"/>
      <c r="M119" s="73"/>
      <c r="N119" s="73"/>
      <c r="O119" s="73"/>
      <c r="P119" s="73"/>
      <c r="Q119" s="74"/>
      <c r="R119" s="74"/>
      <c r="S119" s="74"/>
      <c r="T119" s="74"/>
      <c r="U119" s="74"/>
      <c r="V119" s="74"/>
      <c r="W119" s="74"/>
      <c r="X119" s="74"/>
      <c r="Y119" s="76"/>
    </row>
    <row r="121" spans="1:25" ht="15.75" thickBot="1" x14ac:dyDescent="0.3"/>
    <row r="122" spans="1:25" ht="18.75" x14ac:dyDescent="0.3">
      <c r="A122" s="36" t="s">
        <v>183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8"/>
    </row>
    <row r="123" spans="1:25" x14ac:dyDescent="0.25">
      <c r="A123" s="39" t="s">
        <v>108</v>
      </c>
      <c r="B123" s="40" t="s">
        <v>60</v>
      </c>
      <c r="C123" s="40" t="s">
        <v>109</v>
      </c>
      <c r="D123" s="40" t="s">
        <v>102</v>
      </c>
      <c r="E123" s="40" t="s">
        <v>63</v>
      </c>
      <c r="F123" s="41" t="s">
        <v>145</v>
      </c>
      <c r="G123" s="40"/>
      <c r="H123" s="42">
        <v>500</v>
      </c>
      <c r="I123" s="40"/>
      <c r="J123" s="40" t="s">
        <v>64</v>
      </c>
      <c r="K123" s="40" t="s">
        <v>65</v>
      </c>
      <c r="L123" s="41"/>
      <c r="M123" s="40"/>
      <c r="N123" s="40"/>
      <c r="O123" s="40"/>
      <c r="P123" s="40"/>
      <c r="Q123" s="42"/>
      <c r="R123" s="42"/>
      <c r="S123" s="42"/>
      <c r="T123" s="43"/>
      <c r="U123" s="43"/>
      <c r="V123" s="43"/>
      <c r="W123" s="43"/>
      <c r="X123" s="43"/>
      <c r="Y123" s="44"/>
    </row>
    <row r="124" spans="1:25" x14ac:dyDescent="0.25">
      <c r="A124" s="45" t="s">
        <v>108</v>
      </c>
      <c r="B124" s="34" t="s">
        <v>60</v>
      </c>
      <c r="C124" s="34" t="s">
        <v>109</v>
      </c>
      <c r="D124" s="34" t="s">
        <v>102</v>
      </c>
      <c r="E124" s="34" t="s">
        <v>63</v>
      </c>
      <c r="F124" s="34">
        <v>2018</v>
      </c>
      <c r="G124" s="34"/>
      <c r="H124" s="35">
        <v>500</v>
      </c>
      <c r="I124" s="34"/>
      <c r="J124" s="34" t="s">
        <v>64</v>
      </c>
      <c r="K124" s="34" t="s">
        <v>65</v>
      </c>
      <c r="L124" s="34"/>
      <c r="M124" s="34"/>
      <c r="N124" s="34"/>
      <c r="O124" s="34"/>
      <c r="P124" s="34"/>
      <c r="Q124" s="35"/>
      <c r="R124" s="35"/>
      <c r="S124" s="35"/>
      <c r="T124" s="35"/>
      <c r="U124" s="35"/>
      <c r="V124" s="35"/>
      <c r="W124" s="35"/>
      <c r="X124" s="35"/>
      <c r="Y124" s="46"/>
    </row>
    <row r="125" spans="1:25" x14ac:dyDescent="0.25">
      <c r="A125" s="39" t="s">
        <v>130</v>
      </c>
      <c r="B125" s="40" t="s">
        <v>131</v>
      </c>
      <c r="C125" s="40" t="s">
        <v>132</v>
      </c>
      <c r="D125" s="40" t="s">
        <v>124</v>
      </c>
      <c r="E125" s="40" t="s">
        <v>133</v>
      </c>
      <c r="F125" s="40" t="s">
        <v>103</v>
      </c>
      <c r="G125" s="40"/>
      <c r="H125" s="49">
        <v>28000</v>
      </c>
      <c r="I125" s="40"/>
      <c r="J125" s="40" t="s">
        <v>129</v>
      </c>
      <c r="K125" s="40" t="s">
        <v>65</v>
      </c>
      <c r="L125" s="41"/>
      <c r="M125" s="40"/>
      <c r="N125" s="40"/>
      <c r="O125" s="40"/>
      <c r="P125" s="40"/>
      <c r="Q125" s="40"/>
      <c r="R125" s="40"/>
      <c r="S125" s="40"/>
      <c r="T125" s="43"/>
      <c r="U125" s="43"/>
      <c r="V125" s="43"/>
      <c r="W125" s="43"/>
      <c r="X125" s="43"/>
      <c r="Y125" s="44"/>
    </row>
    <row r="126" spans="1:25" x14ac:dyDescent="0.25">
      <c r="A126" s="50" t="s">
        <v>130</v>
      </c>
      <c r="B126" s="51" t="s">
        <v>131</v>
      </c>
      <c r="C126" s="51" t="s">
        <v>132</v>
      </c>
      <c r="D126" s="51" t="s">
        <v>124</v>
      </c>
      <c r="E126" s="51" t="s">
        <v>133</v>
      </c>
      <c r="F126" s="51" t="s">
        <v>103</v>
      </c>
      <c r="G126" s="51"/>
      <c r="H126" s="52">
        <v>28000</v>
      </c>
      <c r="I126" s="51"/>
      <c r="J126" s="51" t="s">
        <v>129</v>
      </c>
      <c r="K126" s="51" t="s">
        <v>65</v>
      </c>
      <c r="L126" s="53" t="s">
        <v>176</v>
      </c>
      <c r="M126" s="53"/>
      <c r="N126" s="40"/>
      <c r="O126" s="40"/>
      <c r="P126" s="40"/>
      <c r="Q126" s="40"/>
      <c r="R126" s="40"/>
      <c r="S126" s="40"/>
      <c r="T126" s="42"/>
      <c r="U126" s="42"/>
      <c r="V126" s="42"/>
      <c r="W126" s="42"/>
      <c r="X126" s="42"/>
      <c r="Y126" s="48"/>
    </row>
    <row r="127" spans="1:25" x14ac:dyDescent="0.25">
      <c r="A127" s="45" t="s">
        <v>130</v>
      </c>
      <c r="B127" s="34" t="s">
        <v>131</v>
      </c>
      <c r="C127" s="34" t="s">
        <v>132</v>
      </c>
      <c r="D127" s="34" t="s">
        <v>124</v>
      </c>
      <c r="E127" s="34" t="s">
        <v>133</v>
      </c>
      <c r="F127" s="34" t="s">
        <v>103</v>
      </c>
      <c r="G127" s="34"/>
      <c r="H127" s="34">
        <v>28000</v>
      </c>
      <c r="I127" s="34"/>
      <c r="J127" s="34" t="s">
        <v>129</v>
      </c>
      <c r="K127" s="34" t="s">
        <v>65</v>
      </c>
      <c r="L127" s="34"/>
      <c r="M127" s="34"/>
      <c r="N127" s="34"/>
      <c r="O127" s="34"/>
      <c r="P127" s="34"/>
      <c r="Q127" s="34"/>
      <c r="R127" s="34"/>
      <c r="S127" s="34"/>
      <c r="T127" s="35"/>
      <c r="U127" s="35"/>
      <c r="V127" s="35"/>
      <c r="W127" s="35"/>
      <c r="X127" s="35"/>
      <c r="Y127" s="46"/>
    </row>
    <row r="128" spans="1:25" x14ac:dyDescent="0.25">
      <c r="A128" s="39" t="s">
        <v>125</v>
      </c>
      <c r="B128" s="40" t="s">
        <v>126</v>
      </c>
      <c r="C128" s="40" t="s">
        <v>127</v>
      </c>
      <c r="D128" s="40" t="s">
        <v>121</v>
      </c>
      <c r="E128" s="40" t="s">
        <v>128</v>
      </c>
      <c r="F128" s="40">
        <v>2014</v>
      </c>
      <c r="G128" s="40"/>
      <c r="H128" s="42">
        <v>24000</v>
      </c>
      <c r="I128" s="40"/>
      <c r="J128" s="40" t="s">
        <v>129</v>
      </c>
      <c r="K128" s="40" t="s">
        <v>65</v>
      </c>
      <c r="L128" s="41" t="s">
        <v>150</v>
      </c>
      <c r="M128" s="40"/>
      <c r="N128" s="40"/>
      <c r="O128" s="40"/>
      <c r="P128" s="40"/>
      <c r="Q128" s="40"/>
      <c r="R128" s="40"/>
      <c r="S128" s="40"/>
      <c r="T128" s="43"/>
      <c r="U128" s="43"/>
      <c r="V128" s="43"/>
      <c r="W128" s="43"/>
      <c r="X128" s="43"/>
      <c r="Y128" s="44"/>
    </row>
    <row r="129" spans="1:25" x14ac:dyDescent="0.25">
      <c r="A129" s="50" t="s">
        <v>125</v>
      </c>
      <c r="B129" s="51" t="s">
        <v>126</v>
      </c>
      <c r="C129" s="51" t="s">
        <v>127</v>
      </c>
      <c r="D129" s="51" t="s">
        <v>121</v>
      </c>
      <c r="E129" s="51" t="s">
        <v>128</v>
      </c>
      <c r="F129" s="51">
        <v>2014</v>
      </c>
      <c r="G129" s="51"/>
      <c r="H129" s="52">
        <v>24000</v>
      </c>
      <c r="I129" s="51"/>
      <c r="J129" s="51" t="s">
        <v>129</v>
      </c>
      <c r="K129" s="51" t="s">
        <v>65</v>
      </c>
      <c r="L129" s="53" t="s">
        <v>177</v>
      </c>
      <c r="M129" s="56"/>
      <c r="N129" s="40"/>
      <c r="O129" s="40"/>
      <c r="P129" s="40"/>
      <c r="Q129" s="40"/>
      <c r="R129" s="40"/>
      <c r="S129" s="40"/>
      <c r="T129" s="42"/>
      <c r="U129" s="42"/>
      <c r="V129" s="42"/>
      <c r="W129" s="42"/>
      <c r="X129" s="42"/>
      <c r="Y129" s="48"/>
    </row>
    <row r="130" spans="1:25" ht="15.75" thickBot="1" x14ac:dyDescent="0.3">
      <c r="A130" s="72" t="s">
        <v>125</v>
      </c>
      <c r="B130" s="73" t="s">
        <v>126</v>
      </c>
      <c r="C130" s="73" t="s">
        <v>127</v>
      </c>
      <c r="D130" s="73" t="s">
        <v>121</v>
      </c>
      <c r="E130" s="73" t="s">
        <v>128</v>
      </c>
      <c r="F130" s="73">
        <v>2014</v>
      </c>
      <c r="G130" s="73"/>
      <c r="H130" s="74">
        <v>24000</v>
      </c>
      <c r="I130" s="73"/>
      <c r="J130" s="73" t="s">
        <v>129</v>
      </c>
      <c r="K130" s="73" t="s">
        <v>65</v>
      </c>
      <c r="L130" s="73"/>
      <c r="M130" s="73"/>
      <c r="N130" s="73"/>
      <c r="O130" s="73"/>
      <c r="P130" s="73"/>
      <c r="Q130" s="73"/>
      <c r="R130" s="73"/>
      <c r="S130" s="73"/>
      <c r="T130" s="74"/>
      <c r="U130" s="74"/>
      <c r="V130" s="74"/>
      <c r="W130" s="74"/>
      <c r="X130" s="74"/>
      <c r="Y130" s="76"/>
    </row>
  </sheetData>
  <sortState ref="A81:Z86">
    <sortCondition ref="A80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3" scale="53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Z90"/>
  <sheetViews>
    <sheetView topLeftCell="A12" workbookViewId="0">
      <selection activeCell="A34" sqref="A34:XFD35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113" t="s">
        <v>22</v>
      </c>
      <c r="F6" s="113"/>
      <c r="G6" s="113"/>
      <c r="H6" s="113"/>
      <c r="I6" s="113"/>
      <c r="J6" s="113" t="s">
        <v>33</v>
      </c>
      <c r="K6" s="113"/>
      <c r="L6" s="114" t="s">
        <v>38</v>
      </c>
      <c r="M6" s="114"/>
      <c r="N6" s="113" t="s">
        <v>43</v>
      </c>
      <c r="O6" s="113"/>
      <c r="P6" s="4" t="s">
        <v>48</v>
      </c>
      <c r="Q6" s="113" t="s">
        <v>51</v>
      </c>
      <c r="R6" s="113"/>
      <c r="S6" s="113"/>
      <c r="T6" s="111" t="s">
        <v>53</v>
      </c>
      <c r="U6" s="111"/>
      <c r="V6" s="111"/>
      <c r="W6" s="111"/>
      <c r="X6" s="111"/>
      <c r="Y6" s="111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t="s">
        <v>59</v>
      </c>
      <c r="B8" t="s">
        <v>60</v>
      </c>
      <c r="C8" t="s">
        <v>61</v>
      </c>
      <c r="D8" t="s">
        <v>62</v>
      </c>
      <c r="E8" t="s">
        <v>63</v>
      </c>
      <c r="F8">
        <v>1979</v>
      </c>
      <c r="H8" s="15">
        <v>900</v>
      </c>
      <c r="J8" t="s">
        <v>64</v>
      </c>
      <c r="K8" t="s">
        <v>65</v>
      </c>
      <c r="Q8" s="15">
        <v>884.71073722839355</v>
      </c>
      <c r="R8" s="15">
        <v>993.14280605316162</v>
      </c>
      <c r="S8" s="15">
        <v>835.81956577301025</v>
      </c>
      <c r="T8" s="15"/>
      <c r="U8" s="15"/>
      <c r="V8" s="15"/>
      <c r="W8" s="15"/>
      <c r="X8" s="15"/>
      <c r="Y8" s="15"/>
    </row>
    <row r="9" spans="1:25" x14ac:dyDescent="0.25">
      <c r="A9" t="s">
        <v>66</v>
      </c>
      <c r="B9" t="s">
        <v>60</v>
      </c>
      <c r="C9" t="s">
        <v>67</v>
      </c>
      <c r="D9" t="s">
        <v>62</v>
      </c>
      <c r="E9" t="s">
        <v>63</v>
      </c>
      <c r="F9">
        <v>1997</v>
      </c>
      <c r="H9" s="15">
        <v>300</v>
      </c>
      <c r="J9" t="s">
        <v>64</v>
      </c>
      <c r="K9" t="s">
        <v>65</v>
      </c>
      <c r="Q9" s="15">
        <v>66.113407135009766</v>
      </c>
      <c r="R9" s="15">
        <v>132.52754908800125</v>
      </c>
      <c r="S9" s="15">
        <v>197.72650909423828</v>
      </c>
      <c r="T9" s="15"/>
      <c r="U9" s="15"/>
      <c r="V9" s="15"/>
      <c r="W9" s="15"/>
      <c r="X9" s="15"/>
      <c r="Y9" s="15"/>
    </row>
    <row r="10" spans="1:25" x14ac:dyDescent="0.25">
      <c r="A10" t="s">
        <v>68</v>
      </c>
      <c r="B10" t="s">
        <v>60</v>
      </c>
      <c r="C10" t="s">
        <v>69</v>
      </c>
      <c r="D10" t="s">
        <v>62</v>
      </c>
      <c r="E10" t="s">
        <v>70</v>
      </c>
      <c r="F10">
        <v>2008</v>
      </c>
      <c r="G10">
        <v>2033</v>
      </c>
      <c r="H10" s="15">
        <v>2115</v>
      </c>
      <c r="J10" t="s">
        <v>64</v>
      </c>
      <c r="K10" t="s">
        <v>65</v>
      </c>
      <c r="Q10" s="15">
        <v>2191.9000091552734</v>
      </c>
      <c r="R10" s="15">
        <v>464.29999225586653</v>
      </c>
      <c r="S10" s="15">
        <v>1110.0968856811523</v>
      </c>
      <c r="T10" s="15"/>
      <c r="U10" s="15"/>
      <c r="V10" s="15"/>
      <c r="W10" s="15"/>
      <c r="X10" s="15"/>
      <c r="Y10" s="15"/>
    </row>
    <row r="11" spans="1:25" x14ac:dyDescent="0.25">
      <c r="A11" t="s">
        <v>71</v>
      </c>
      <c r="B11" t="s">
        <v>60</v>
      </c>
      <c r="C11" t="s">
        <v>72</v>
      </c>
      <c r="D11" t="s">
        <v>62</v>
      </c>
      <c r="E11" t="s">
        <v>70</v>
      </c>
      <c r="F11">
        <v>2015</v>
      </c>
      <c r="G11">
        <v>2040</v>
      </c>
      <c r="H11" s="15">
        <v>9300</v>
      </c>
      <c r="J11" t="s">
        <v>64</v>
      </c>
      <c r="K11" t="s">
        <v>65</v>
      </c>
      <c r="Q11" s="15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t="s">
        <v>73</v>
      </c>
      <c r="B12" t="s">
        <v>60</v>
      </c>
      <c r="C12" t="s">
        <v>74</v>
      </c>
      <c r="D12" t="s">
        <v>62</v>
      </c>
      <c r="E12" t="s">
        <v>70</v>
      </c>
      <c r="F12">
        <v>2005</v>
      </c>
      <c r="G12">
        <v>2030</v>
      </c>
      <c r="H12" s="15">
        <v>50</v>
      </c>
      <c r="J12" t="s">
        <v>64</v>
      </c>
      <c r="K12" t="s">
        <v>65</v>
      </c>
      <c r="Q12" s="15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t="s">
        <v>75</v>
      </c>
      <c r="B13" t="s">
        <v>60</v>
      </c>
      <c r="C13" t="s">
        <v>74</v>
      </c>
      <c r="D13" t="s">
        <v>62</v>
      </c>
      <c r="E13" t="s">
        <v>70</v>
      </c>
      <c r="F13">
        <v>2005</v>
      </c>
      <c r="G13">
        <v>2030</v>
      </c>
      <c r="H13" s="15">
        <v>4550</v>
      </c>
      <c r="J13" t="s">
        <v>76</v>
      </c>
      <c r="K13" t="s">
        <v>77</v>
      </c>
      <c r="Q13" s="15">
        <v>8.1000000014901161</v>
      </c>
      <c r="R13" s="15">
        <v>3695.9795455932617</v>
      </c>
      <c r="S13" s="15">
        <v>2754.991339109838</v>
      </c>
      <c r="T13" s="15"/>
      <c r="U13" s="15"/>
      <c r="V13" s="15"/>
      <c r="W13" s="15"/>
      <c r="X13" s="15"/>
      <c r="Y13" s="15"/>
    </row>
    <row r="14" spans="1:25" x14ac:dyDescent="0.25">
      <c r="A14" t="s">
        <v>78</v>
      </c>
      <c r="B14" t="s">
        <v>60</v>
      </c>
      <c r="C14" t="s">
        <v>79</v>
      </c>
      <c r="D14" t="s">
        <v>62</v>
      </c>
      <c r="E14" t="s">
        <v>70</v>
      </c>
      <c r="F14">
        <v>2007</v>
      </c>
      <c r="G14">
        <v>2015</v>
      </c>
      <c r="H14" s="15">
        <v>1500</v>
      </c>
      <c r="J14" t="s">
        <v>64</v>
      </c>
      <c r="K14" t="s">
        <v>65</v>
      </c>
      <c r="Q14" s="15">
        <v>1370.5999984741211</v>
      </c>
      <c r="R14" s="15">
        <v>1598.4999685287476</v>
      </c>
      <c r="S14" s="15">
        <v>1552.0326728820801</v>
      </c>
      <c r="T14" s="15"/>
      <c r="U14" s="15"/>
      <c r="V14" s="15"/>
      <c r="W14" s="15"/>
      <c r="X14" s="15"/>
      <c r="Y14" s="15"/>
    </row>
    <row r="15" spans="1:25" x14ac:dyDescent="0.25">
      <c r="A15" t="s">
        <v>80</v>
      </c>
      <c r="B15" t="s">
        <v>60</v>
      </c>
      <c r="C15" t="s">
        <v>81</v>
      </c>
      <c r="D15" t="s">
        <v>62</v>
      </c>
      <c r="E15" t="s">
        <v>70</v>
      </c>
      <c r="F15">
        <v>2009</v>
      </c>
      <c r="G15">
        <v>2029</v>
      </c>
      <c r="H15" s="15">
        <v>445</v>
      </c>
      <c r="J15" t="s">
        <v>64</v>
      </c>
      <c r="K15" t="s">
        <v>65</v>
      </c>
      <c r="Q15" s="15">
        <v>268.10000038146973</v>
      </c>
      <c r="R15" s="15">
        <v>241.70000302791595</v>
      </c>
      <c r="S15" s="15">
        <v>264.06192350387573</v>
      </c>
      <c r="T15" s="15"/>
      <c r="U15" s="15"/>
      <c r="V15" s="15"/>
      <c r="W15" s="15"/>
      <c r="X15" s="15"/>
      <c r="Y15" s="15"/>
    </row>
    <row r="16" spans="1:25" x14ac:dyDescent="0.25">
      <c r="A16" t="s">
        <v>82</v>
      </c>
      <c r="B16" t="s">
        <v>60</v>
      </c>
      <c r="C16" t="s">
        <v>83</v>
      </c>
      <c r="D16" t="s">
        <v>62</v>
      </c>
      <c r="E16" t="s">
        <v>70</v>
      </c>
      <c r="F16">
        <v>2009</v>
      </c>
      <c r="G16">
        <v>2034</v>
      </c>
      <c r="H16" s="15">
        <v>150</v>
      </c>
      <c r="J16" t="s">
        <v>64</v>
      </c>
      <c r="K16" t="s">
        <v>65</v>
      </c>
      <c r="Q16" s="15">
        <v>47.500000357627869</v>
      </c>
      <c r="R16" s="15">
        <v>119.29999649524689</v>
      </c>
      <c r="S16" s="15">
        <v>61.559871196746826</v>
      </c>
      <c r="T16" s="15"/>
      <c r="U16" s="15"/>
      <c r="V16" s="15"/>
      <c r="W16" s="15"/>
      <c r="X16" s="15"/>
      <c r="Y16" s="15"/>
    </row>
    <row r="17" spans="1:25" x14ac:dyDescent="0.25">
      <c r="A17" t="s">
        <v>84</v>
      </c>
      <c r="B17" t="s">
        <v>60</v>
      </c>
      <c r="C17" t="s">
        <v>85</v>
      </c>
      <c r="D17" t="s">
        <v>62</v>
      </c>
      <c r="E17" t="s">
        <v>70</v>
      </c>
      <c r="F17">
        <v>2010</v>
      </c>
      <c r="G17">
        <v>2035</v>
      </c>
      <c r="H17" s="15">
        <v>150</v>
      </c>
      <c r="J17" t="s">
        <v>64</v>
      </c>
      <c r="K17" t="s">
        <v>65</v>
      </c>
      <c r="Q17" s="15">
        <v>42.900000333786011</v>
      </c>
      <c r="R17" s="15">
        <v>45.999999523162842</v>
      </c>
      <c r="S17" s="15">
        <v>43.992378830909729</v>
      </c>
      <c r="T17" s="15"/>
      <c r="U17" s="15"/>
      <c r="V17" s="15"/>
      <c r="W17" s="15"/>
      <c r="X17" s="15"/>
      <c r="Y17" s="15"/>
    </row>
    <row r="18" spans="1:25" x14ac:dyDescent="0.25">
      <c r="A18" t="s">
        <v>86</v>
      </c>
      <c r="B18" t="s">
        <v>60</v>
      </c>
      <c r="C18" t="s">
        <v>87</v>
      </c>
      <c r="D18" t="s">
        <v>62</v>
      </c>
      <c r="E18" t="s">
        <v>70</v>
      </c>
      <c r="F18">
        <v>1997</v>
      </c>
      <c r="G18">
        <v>2020</v>
      </c>
      <c r="H18" s="15">
        <v>1000</v>
      </c>
      <c r="J18" t="s">
        <v>64</v>
      </c>
      <c r="K18" t="s">
        <v>65</v>
      </c>
      <c r="Q18" s="15">
        <v>865.66999435424805</v>
      </c>
      <c r="R18" s="15">
        <v>945.55998611450195</v>
      </c>
      <c r="S18" s="15">
        <v>860.06667327880859</v>
      </c>
      <c r="T18" s="15"/>
      <c r="U18" s="15"/>
      <c r="V18" s="15"/>
      <c r="W18" s="15"/>
      <c r="X18" s="15"/>
      <c r="Y18" s="15"/>
    </row>
    <row r="19" spans="1:25" x14ac:dyDescent="0.25">
      <c r="A19" t="s">
        <v>88</v>
      </c>
      <c r="B19" t="s">
        <v>60</v>
      </c>
      <c r="C19" t="s">
        <v>89</v>
      </c>
      <c r="D19" t="s">
        <v>62</v>
      </c>
      <c r="E19" t="s">
        <v>70</v>
      </c>
      <c r="F19">
        <v>1993</v>
      </c>
      <c r="G19">
        <v>2008</v>
      </c>
      <c r="H19" s="15">
        <v>900</v>
      </c>
      <c r="J19" t="s">
        <v>64</v>
      </c>
      <c r="K19" t="s">
        <v>65</v>
      </c>
      <c r="Q19" s="15">
        <v>1160.5725440979004</v>
      </c>
      <c r="R19" s="15">
        <v>1162.9912655353546</v>
      </c>
      <c r="S19" s="15">
        <v>1486.5146827697754</v>
      </c>
      <c r="T19" s="15"/>
      <c r="U19" s="15"/>
      <c r="V19" s="15"/>
      <c r="W19" s="15"/>
      <c r="X19" s="15"/>
      <c r="Y19" s="15"/>
    </row>
    <row r="20" spans="1:25" x14ac:dyDescent="0.25">
      <c r="A20" t="s">
        <v>90</v>
      </c>
      <c r="B20" t="s">
        <v>60</v>
      </c>
      <c r="C20" t="s">
        <v>91</v>
      </c>
      <c r="D20" t="s">
        <v>92</v>
      </c>
      <c r="E20" t="s">
        <v>70</v>
      </c>
      <c r="F20">
        <v>2015</v>
      </c>
      <c r="G20">
        <v>2040</v>
      </c>
      <c r="H20" s="15">
        <v>450</v>
      </c>
      <c r="J20" t="s">
        <v>64</v>
      </c>
      <c r="K20" t="s">
        <v>65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t="s">
        <v>93</v>
      </c>
      <c r="B21" t="s">
        <v>60</v>
      </c>
      <c r="C21" t="s">
        <v>94</v>
      </c>
      <c r="D21" t="s">
        <v>92</v>
      </c>
      <c r="E21" t="s">
        <v>70</v>
      </c>
      <c r="F21">
        <v>2015</v>
      </c>
      <c r="G21">
        <v>2040</v>
      </c>
      <c r="H21" s="15">
        <v>500</v>
      </c>
      <c r="J21" t="s">
        <v>64</v>
      </c>
      <c r="K21" t="s">
        <v>65</v>
      </c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t="s">
        <v>95</v>
      </c>
      <c r="B22" t="s">
        <v>60</v>
      </c>
      <c r="C22" t="s">
        <v>96</v>
      </c>
      <c r="D22" t="s">
        <v>92</v>
      </c>
      <c r="E22" t="s">
        <v>70</v>
      </c>
      <c r="F22">
        <v>2015</v>
      </c>
      <c r="G22">
        <v>2040</v>
      </c>
      <c r="H22" s="15">
        <v>50</v>
      </c>
      <c r="J22" t="s">
        <v>64</v>
      </c>
      <c r="K22" t="s">
        <v>65</v>
      </c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t="s">
        <v>97</v>
      </c>
      <c r="B23" t="s">
        <v>60</v>
      </c>
      <c r="C23" t="s">
        <v>98</v>
      </c>
      <c r="D23" t="s">
        <v>99</v>
      </c>
      <c r="E23" t="s">
        <v>63</v>
      </c>
      <c r="F23">
        <v>2014</v>
      </c>
      <c r="H23" s="15">
        <v>9200</v>
      </c>
      <c r="J23" t="s">
        <v>64</v>
      </c>
      <c r="K23" t="s">
        <v>65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t="s">
        <v>100</v>
      </c>
      <c r="B24" t="s">
        <v>60</v>
      </c>
      <c r="C24" t="s">
        <v>101</v>
      </c>
      <c r="D24" t="s">
        <v>102</v>
      </c>
      <c r="E24" t="s">
        <v>63</v>
      </c>
      <c r="F24" t="s">
        <v>103</v>
      </c>
      <c r="H24" s="15">
        <v>400</v>
      </c>
      <c r="J24" t="s">
        <v>64</v>
      </c>
      <c r="K24" t="s">
        <v>65</v>
      </c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t="s">
        <v>104</v>
      </c>
      <c r="B25" t="s">
        <v>60</v>
      </c>
      <c r="C25" t="s">
        <v>105</v>
      </c>
      <c r="D25" t="s">
        <v>102</v>
      </c>
      <c r="E25" t="s">
        <v>63</v>
      </c>
      <c r="F25">
        <v>2018</v>
      </c>
      <c r="H25" s="15">
        <v>500</v>
      </c>
      <c r="J25" t="s">
        <v>64</v>
      </c>
      <c r="K25" t="s">
        <v>65</v>
      </c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t="s">
        <v>106</v>
      </c>
      <c r="B26" t="s">
        <v>60</v>
      </c>
      <c r="C26" t="s">
        <v>107</v>
      </c>
      <c r="D26" t="s">
        <v>102</v>
      </c>
      <c r="E26" t="s">
        <v>63</v>
      </c>
      <c r="F26">
        <v>2017</v>
      </c>
      <c r="H26" s="15">
        <v>85</v>
      </c>
      <c r="J26" t="s">
        <v>64</v>
      </c>
      <c r="K26" t="s">
        <v>65</v>
      </c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t="s">
        <v>108</v>
      </c>
      <c r="B27" t="s">
        <v>60</v>
      </c>
      <c r="C27" t="s">
        <v>109</v>
      </c>
      <c r="D27" t="s">
        <v>102</v>
      </c>
      <c r="E27" t="s">
        <v>63</v>
      </c>
      <c r="F27">
        <v>2018</v>
      </c>
      <c r="H27" s="15">
        <v>500</v>
      </c>
      <c r="J27" t="s">
        <v>64</v>
      </c>
      <c r="K27" t="s">
        <v>65</v>
      </c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t="s">
        <v>110</v>
      </c>
      <c r="B28" t="s">
        <v>60</v>
      </c>
      <c r="C28" t="s">
        <v>111</v>
      </c>
      <c r="D28" t="s">
        <v>102</v>
      </c>
      <c r="E28" t="s">
        <v>63</v>
      </c>
      <c r="F28">
        <v>2017</v>
      </c>
      <c r="H28" s="15">
        <v>240</v>
      </c>
      <c r="J28" t="s">
        <v>64</v>
      </c>
      <c r="K28" t="s">
        <v>65</v>
      </c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t="s">
        <v>112</v>
      </c>
      <c r="B29" t="s">
        <v>60</v>
      </c>
      <c r="C29" t="s">
        <v>113</v>
      </c>
      <c r="D29" t="s">
        <v>102</v>
      </c>
      <c r="E29" t="s">
        <v>63</v>
      </c>
      <c r="F29">
        <v>2018</v>
      </c>
      <c r="H29" s="15">
        <v>250</v>
      </c>
      <c r="J29" t="s">
        <v>64</v>
      </c>
      <c r="K29" t="s">
        <v>65</v>
      </c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t="s">
        <v>114</v>
      </c>
      <c r="B30" t="s">
        <v>60</v>
      </c>
      <c r="C30" t="s">
        <v>115</v>
      </c>
      <c r="D30" t="s">
        <v>102</v>
      </c>
      <c r="E30" t="s">
        <v>63</v>
      </c>
      <c r="F30">
        <v>2020</v>
      </c>
      <c r="H30" s="15">
        <v>30000</v>
      </c>
      <c r="J30" t="s">
        <v>76</v>
      </c>
      <c r="K30" t="s">
        <v>116</v>
      </c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t="s">
        <v>117</v>
      </c>
      <c r="B31" t="s">
        <v>60</v>
      </c>
      <c r="C31" t="s">
        <v>118</v>
      </c>
      <c r="D31" t="s">
        <v>102</v>
      </c>
      <c r="E31" t="s">
        <v>63</v>
      </c>
      <c r="F31">
        <v>2015</v>
      </c>
      <c r="H31" s="15">
        <v>1000</v>
      </c>
      <c r="J31" t="s">
        <v>64</v>
      </c>
      <c r="K31" t="s">
        <v>65</v>
      </c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t="s">
        <v>119</v>
      </c>
      <c r="B32" t="s">
        <v>60</v>
      </c>
      <c r="C32" t="s">
        <v>120</v>
      </c>
      <c r="D32" t="s">
        <v>121</v>
      </c>
      <c r="E32" t="s">
        <v>63</v>
      </c>
      <c r="F32">
        <v>2015</v>
      </c>
      <c r="H32" s="15">
        <v>180</v>
      </c>
      <c r="J32" t="s">
        <v>64</v>
      </c>
      <c r="K32" t="s">
        <v>65</v>
      </c>
      <c r="Q32" s="15"/>
      <c r="R32" s="15"/>
      <c r="S32" s="15"/>
      <c r="T32" s="15"/>
      <c r="U32" s="15"/>
      <c r="V32" s="15"/>
      <c r="W32" s="15"/>
      <c r="X32" s="15"/>
      <c r="Y32" s="15"/>
    </row>
    <row r="33" spans="1:26" x14ac:dyDescent="0.25">
      <c r="A33" t="s">
        <v>122</v>
      </c>
      <c r="B33" t="s">
        <v>60</v>
      </c>
      <c r="C33" t="s">
        <v>123</v>
      </c>
      <c r="D33" t="s">
        <v>124</v>
      </c>
      <c r="E33" t="s">
        <v>63</v>
      </c>
      <c r="F33">
        <v>2030</v>
      </c>
      <c r="H33" s="15">
        <v>5500</v>
      </c>
      <c r="J33" t="s">
        <v>64</v>
      </c>
      <c r="K33" t="s">
        <v>65</v>
      </c>
      <c r="Q33" s="15"/>
      <c r="R33" s="15"/>
      <c r="S33" s="15"/>
      <c r="T33" s="15"/>
      <c r="U33" s="15"/>
      <c r="V33" s="15"/>
      <c r="W33" s="15"/>
      <c r="X33" s="15"/>
      <c r="Y33" s="15"/>
    </row>
    <row r="34" spans="1:26" x14ac:dyDescent="0.25">
      <c r="A34" t="s">
        <v>125</v>
      </c>
      <c r="B34" t="s">
        <v>126</v>
      </c>
      <c r="C34" t="s">
        <v>127</v>
      </c>
      <c r="D34" t="s">
        <v>121</v>
      </c>
      <c r="E34" t="s">
        <v>128</v>
      </c>
      <c r="F34">
        <v>2014</v>
      </c>
      <c r="H34" s="15">
        <v>24000</v>
      </c>
      <c r="J34" t="s">
        <v>129</v>
      </c>
      <c r="K34" t="s">
        <v>65</v>
      </c>
      <c r="T34" s="15"/>
      <c r="U34" s="15"/>
      <c r="V34" s="15"/>
      <c r="W34" s="15"/>
      <c r="X34" s="15"/>
      <c r="Y34" s="15"/>
      <c r="Z34" s="15"/>
    </row>
    <row r="35" spans="1:26" x14ac:dyDescent="0.25">
      <c r="A35" t="s">
        <v>130</v>
      </c>
      <c r="B35" t="s">
        <v>131</v>
      </c>
      <c r="C35" t="s">
        <v>132</v>
      </c>
      <c r="D35" t="s">
        <v>124</v>
      </c>
      <c r="E35" t="s">
        <v>133</v>
      </c>
      <c r="F35" t="s">
        <v>103</v>
      </c>
      <c r="H35" s="15">
        <v>28000</v>
      </c>
      <c r="J35" t="s">
        <v>129</v>
      </c>
      <c r="K35" t="s">
        <v>65</v>
      </c>
      <c r="T35" s="15"/>
      <c r="U35" s="15"/>
      <c r="V35" s="15"/>
      <c r="W35" s="15"/>
      <c r="X35" s="15"/>
      <c r="Y35" s="15"/>
      <c r="Z35" s="15"/>
    </row>
    <row r="38" spans="1:26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6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1" spans="1:26" x14ac:dyDescent="0.25">
      <c r="Q41" s="15"/>
      <c r="R41" s="15"/>
      <c r="S41" s="15"/>
      <c r="T41" s="15"/>
      <c r="U41" s="15"/>
      <c r="V41" s="15"/>
      <c r="W41" s="15"/>
      <c r="X41" s="15"/>
      <c r="Y41" s="15"/>
    </row>
    <row r="42" spans="1:26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5" spans="1:26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6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6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6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H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H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H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  <row r="87" spans="17:25" x14ac:dyDescent="0.25">
      <c r="Q87" s="15"/>
      <c r="R87" s="15"/>
      <c r="S87" s="15"/>
      <c r="T87" s="15"/>
      <c r="U87" s="15"/>
      <c r="V87" s="15"/>
      <c r="W87" s="15"/>
      <c r="X87" s="15"/>
      <c r="Y87" s="15"/>
    </row>
    <row r="88" spans="17:25" x14ac:dyDescent="0.25">
      <c r="Q88" s="15"/>
      <c r="R88" s="15"/>
      <c r="S88" s="15"/>
      <c r="T88" s="15"/>
      <c r="U88" s="15"/>
      <c r="V88" s="15"/>
      <c r="W88" s="15"/>
      <c r="X88" s="15"/>
      <c r="Y88" s="15"/>
    </row>
    <row r="89" spans="17:25" x14ac:dyDescent="0.25">
      <c r="Q89" s="15"/>
      <c r="R89" s="15"/>
      <c r="S89" s="15"/>
      <c r="T89" s="15"/>
      <c r="U89" s="15"/>
      <c r="V89" s="15"/>
      <c r="W89" s="15"/>
      <c r="X89" s="15"/>
      <c r="Y89" s="15"/>
    </row>
    <row r="90" spans="17:25" x14ac:dyDescent="0.25">
      <c r="Q90" s="15"/>
      <c r="R90" s="15"/>
      <c r="S90" s="15"/>
      <c r="T90" s="15"/>
      <c r="U90" s="15"/>
      <c r="V90" s="15"/>
      <c r="W90" s="15"/>
      <c r="X90" s="15"/>
      <c r="Y90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4349A-D85A-4ED3-93DB-593674363B9F}"/>
</file>

<file path=customXml/itemProps2.xml><?xml version="1.0" encoding="utf-8"?>
<ds:datastoreItem xmlns:ds="http://schemas.openxmlformats.org/officeDocument/2006/customXml" ds:itemID="{F88025BE-42A5-45B3-9263-F2C6C8F4E9D4}"/>
</file>

<file path=customXml/itemProps3.xml><?xml version="1.0" encoding="utf-8"?>
<ds:datastoreItem xmlns:ds="http://schemas.openxmlformats.org/officeDocument/2006/customXml" ds:itemID="{E011275C-4E75-401D-9793-09B398F39F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ProjectList_new</vt:lpstr>
      <vt:lpstr>Step1</vt:lpstr>
      <vt:lpstr>Step2</vt:lpstr>
      <vt:lpstr>Step3</vt:lpstr>
      <vt:lpstr>Compared</vt:lpstr>
      <vt:lpstr>ProjectList_old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LosAngeles Local Resources Inventory DRAFT 5-4-2015</dc:title>
  <dc:creator>Ti,Mike N</dc:creator>
  <cp:lastModifiedBy>Ti,Mike N</cp:lastModifiedBy>
  <dcterms:created xsi:type="dcterms:W3CDTF">2015-04-13T22:11:34Z</dcterms:created>
  <dcterms:modified xsi:type="dcterms:W3CDTF">2015-09-10T17:21:49Z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