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app.xml" ContentType="application/vnd.openxmlformats-officedocument.extended-properties+xml"/>
  <Override PartName="/docProps/core.xml" ContentType="application/vnd.openxmlformats-package.core-properties+xml"/>
  <Override PartName="/xl/calcChain.xml" ContentType="application/vnd.openxmlformats-officedocument.spreadsheetml.calcChain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28200" yWindow="105" windowWidth="28395" windowHeight="13785" activeTab="2"/>
  </bookViews>
  <sheets>
    <sheet name="Instructions" sheetId="1" r:id="rId1"/>
    <sheet name="ProjectList" sheetId="2" r:id="rId2"/>
    <sheet name="Step1" sheetId="4" r:id="rId3"/>
    <sheet name="Step2" sheetId="5" r:id="rId4"/>
    <sheet name="Compared" sheetId="3" r:id="rId5"/>
  </sheets>
  <definedNames>
    <definedName name="Z_48E3ACDF_4AD3_4BDF_BC96_F05018CCF530_.wvu.Cols" localSheetId="4" hidden="1">Compared!$L:$P</definedName>
    <definedName name="Z_48E3ACDF_4AD3_4BDF_BC96_F05018CCF530_.wvu.Cols" localSheetId="1" hidden="1">ProjectList!$L:$P</definedName>
    <definedName name="Z_48E3ACDF_4AD3_4BDF_BC96_F05018CCF530_.wvu.Cols" localSheetId="2" hidden="1">Step1!$L:$P</definedName>
    <definedName name="Z_48E3ACDF_4AD3_4BDF_BC96_F05018CCF530_.wvu.Cols" localSheetId="3" hidden="1">Step2!$L:$P</definedName>
    <definedName name="Z_4B430FB2_31FC_4CB5_A6F2_D8AA1FBF0749_.wvu.Cols" localSheetId="4" hidden="1">Compared!$L:$P</definedName>
    <definedName name="Z_4B430FB2_31FC_4CB5_A6F2_D8AA1FBF0749_.wvu.Cols" localSheetId="1" hidden="1">ProjectList!$L:$P</definedName>
    <definedName name="Z_4B430FB2_31FC_4CB5_A6F2_D8AA1FBF0749_.wvu.Cols" localSheetId="2" hidden="1">Step1!$L:$P</definedName>
    <definedName name="Z_4B430FB2_31FC_4CB5_A6F2_D8AA1FBF0749_.wvu.Cols" localSheetId="3" hidden="1">Step2!$L:$P</definedName>
    <definedName name="Z_D6BA2409_BC0C_401D_93FE_F20D0C3A58C7_.wvu.Cols" localSheetId="4" hidden="1">Compared!$L:$P</definedName>
    <definedName name="Z_D6BA2409_BC0C_401D_93FE_F20D0C3A58C7_.wvu.Cols" localSheetId="1" hidden="1">ProjectList!$L:$P</definedName>
    <definedName name="Z_D6BA2409_BC0C_401D_93FE_F20D0C3A58C7_.wvu.Cols" localSheetId="2" hidden="1">Step1!$L:$P</definedName>
    <definedName name="Z_D6BA2409_BC0C_401D_93FE_F20D0C3A58C7_.wvu.Cols" localSheetId="3" hidden="1">Step2!$L:$P</definedName>
  </definedNames>
  <calcPr calcId="145621" calcOnSave="0"/>
  <customWorkbookViews>
    <customWorkbookView name="Cy Johnson - Personal View" guid="{48E3ACDF-4AD3-4BDF-BC96-F05018CCF530}" mergeInterval="0" personalView="1" yWindow="102" windowWidth="1298" windowHeight="922" activeSheetId="2"/>
    <customWorkbookView name="Eric Bergh - Personal View" guid="{4B430FB2-31FC-4CB5-A6F2-D8AA1FBF0749}" mergeInterval="0" personalView="1" maximized="1" windowWidth="1276" windowHeight="799" activeSheetId="2"/>
    <customWorkbookView name="Ti,Mike N - Personal View" guid="{D6BA2409-BC0C-401D-93FE-F20D0C3A58C7}" mergeInterval="0" personalView="1" xWindow="787" yWindow="85" windowWidth="2559" windowHeight="676" activeSheetId="2"/>
  </customWorkbookViews>
</workbook>
</file>

<file path=xl/calcChain.xml><?xml version="1.0" encoding="utf-8"?>
<calcChain xmlns="http://schemas.openxmlformats.org/spreadsheetml/2006/main">
  <c r="S38" i="4" l="1"/>
  <c r="Q38" i="4"/>
  <c r="T18" i="4"/>
  <c r="Q12" i="4"/>
  <c r="T38" i="4"/>
  <c r="R38" i="4"/>
  <c r="T36" i="4"/>
  <c r="S36" i="4"/>
  <c r="R36" i="4"/>
  <c r="Q36" i="4"/>
  <c r="T34" i="4"/>
  <c r="S34" i="4"/>
  <c r="R34" i="4"/>
  <c r="Q34" i="4"/>
  <c r="T32" i="4"/>
  <c r="S32" i="4"/>
  <c r="R32" i="4"/>
  <c r="Q32" i="4"/>
  <c r="T30" i="4"/>
  <c r="S30" i="4"/>
  <c r="R30" i="4"/>
  <c r="Q30" i="4"/>
  <c r="T28" i="4"/>
  <c r="S28" i="4"/>
  <c r="R28" i="4"/>
  <c r="Q28" i="4"/>
  <c r="T26" i="4"/>
  <c r="S26" i="4"/>
  <c r="R26" i="4"/>
  <c r="Q26" i="4"/>
  <c r="T24" i="4"/>
  <c r="T25" i="4" s="1"/>
  <c r="S24" i="4"/>
  <c r="R24" i="4"/>
  <c r="Q24" i="4"/>
  <c r="T22" i="4"/>
  <c r="S22" i="4"/>
  <c r="R22" i="4"/>
  <c r="Q22" i="4"/>
  <c r="T20" i="4"/>
  <c r="S20" i="4"/>
  <c r="R20" i="4"/>
  <c r="Q20" i="4"/>
  <c r="S18" i="4"/>
  <c r="R18" i="4"/>
  <c r="Q18" i="4"/>
  <c r="T16" i="4"/>
  <c r="S16" i="4"/>
  <c r="R16" i="4"/>
  <c r="Q16" i="4"/>
  <c r="T12" i="4"/>
  <c r="S12" i="4"/>
  <c r="R12" i="4"/>
  <c r="T10" i="4"/>
  <c r="S10" i="4"/>
  <c r="R10" i="4"/>
  <c r="Q10" i="4"/>
  <c r="Y25" i="4"/>
  <c r="X25" i="4"/>
  <c r="W25" i="4"/>
  <c r="V25" i="4"/>
  <c r="U25" i="4"/>
  <c r="Y27" i="4"/>
  <c r="X27" i="4"/>
  <c r="W27" i="4"/>
  <c r="V27" i="4"/>
  <c r="Y28" i="3" l="1"/>
  <c r="X28" i="3"/>
  <c r="V28" i="3"/>
  <c r="U28" i="3"/>
  <c r="T28" i="3"/>
  <c r="Y30" i="3"/>
  <c r="X30" i="3"/>
  <c r="W30" i="3"/>
  <c r="W28" i="3" s="1"/>
  <c r="V30" i="3"/>
  <c r="Y8" i="2" l="1"/>
  <c r="Y9" i="2" s="1"/>
  <c r="X8" i="2"/>
  <c r="X9" i="2" s="1"/>
  <c r="W8" i="2"/>
  <c r="W9" i="2" s="1"/>
  <c r="V8" i="2"/>
  <c r="V9" i="2" s="1"/>
  <c r="U9" i="2"/>
  <c r="T9" i="2"/>
</calcChain>
</file>

<file path=xl/sharedStrings.xml><?xml version="1.0" encoding="utf-8"?>
<sst xmlns="http://schemas.openxmlformats.org/spreadsheetml/2006/main" count="1153" uniqueCount="149">
  <si>
    <t>Local Resources Inventory</t>
  </si>
  <si>
    <t>Instructions</t>
  </si>
  <si>
    <t xml:space="preserve">The purpose of this survey is to update the inventory of all local resources projects in Metropolitan's service area.  This Inventory List will be used in </t>
  </si>
  <si>
    <t xml:space="preserve">planning activities for Metropolitan's 2015 Integrated Water Resources Plan Update and the 2015 Regional Urban Water Management Plan.  </t>
  </si>
  <si>
    <t xml:space="preserve">The attached Local Resources Inventory List contains all recycling, groundwater recovery, and seawater desalination projects we have in our records.  </t>
  </si>
  <si>
    <t>Please review and update each project accordingly.  The table below shows detailed descriptions of the information requested.</t>
  </si>
  <si>
    <t>Add any projects that are not on the list.</t>
  </si>
  <si>
    <t xml:space="preserve">Please submit your completed list to Mike Ti (mike_ti@mwdh2o.com) by May 4, 2015.  </t>
  </si>
  <si>
    <t>Column Headings</t>
  </si>
  <si>
    <t>Comments</t>
  </si>
  <si>
    <t>ID</t>
  </si>
  <si>
    <t>MWD Tracking</t>
  </si>
  <si>
    <t>Metropolitan internal project tracking ID.</t>
  </si>
  <si>
    <t>Water Type</t>
  </si>
  <si>
    <r>
      <t xml:space="preserve">1.  </t>
    </r>
    <r>
      <rPr>
        <b/>
        <sz val="11"/>
        <rFont val="Calibri"/>
        <family val="2"/>
        <scheme val="minor"/>
      </rPr>
      <t>GWR</t>
    </r>
    <r>
      <rPr>
        <sz val="11"/>
        <rFont val="Calibri"/>
        <family val="2"/>
        <scheme val="minor"/>
      </rPr>
      <t xml:space="preserve"> - GW Recovery
2.  </t>
    </r>
    <r>
      <rPr>
        <b/>
        <sz val="11"/>
        <rFont val="Calibri"/>
        <family val="2"/>
        <scheme val="minor"/>
      </rPr>
      <t>REC</t>
    </r>
    <r>
      <rPr>
        <sz val="11"/>
        <rFont val="Calibri"/>
        <family val="2"/>
        <scheme val="minor"/>
      </rPr>
      <t xml:space="preserve"> - Recycled
3.  </t>
    </r>
    <r>
      <rPr>
        <b/>
        <sz val="11"/>
        <rFont val="Calibri"/>
        <family val="2"/>
        <scheme val="minor"/>
      </rPr>
      <t>SWD</t>
    </r>
    <r>
      <rPr>
        <sz val="11"/>
        <rFont val="Calibri"/>
        <family val="2"/>
        <scheme val="minor"/>
      </rPr>
      <t xml:space="preserve"> - Desalination</t>
    </r>
  </si>
  <si>
    <t>Specify water types:  GWR - groundwater recovery, REC -  water recycling, and SWD - seawater desalination.  (Groundwater recovery projects extract and treat groundwater making it usable by removing chemicals and/or high level of salts.)</t>
  </si>
  <si>
    <t>Project Name</t>
  </si>
  <si>
    <t>Project/Sub Project</t>
  </si>
  <si>
    <t xml:space="preserve">Verify project names.  Projects that receive MWD funding should be consistent with the Local Resources Program agreement.  </t>
  </si>
  <si>
    <t>Status</t>
  </si>
  <si>
    <t>1.  Existing
2.  Under Construction
3.  Full Design &amp; Appropriated Funds
4.  Planning (EIR/EIS Certified)
5.  Feasibility
6.  Conceptual</t>
  </si>
  <si>
    <t>Specify or update project status.  This will help us understand the phase of the project.</t>
  </si>
  <si>
    <t>Project Terms</t>
  </si>
  <si>
    <r>
      <t xml:space="preserve">Project receiving MWD funding?
Recycled Water:
 - </t>
    </r>
    <r>
      <rPr>
        <b/>
        <sz val="11"/>
        <rFont val="Calibri"/>
        <family val="2"/>
        <scheme val="minor"/>
      </rPr>
      <t xml:space="preserve">LRP/Non-LRP 
</t>
    </r>
    <r>
      <rPr>
        <sz val="11"/>
        <rFont val="Calibri"/>
        <family val="2"/>
        <scheme val="minor"/>
      </rPr>
      <t>GW Recovery:</t>
    </r>
    <r>
      <rPr>
        <b/>
        <sz val="11"/>
        <rFont val="Calibri"/>
        <family val="2"/>
        <scheme val="minor"/>
      </rPr>
      <t xml:space="preserve">   
 - GRP/Non-GRP
</t>
    </r>
    <r>
      <rPr>
        <sz val="11"/>
        <rFont val="Calibri"/>
        <family val="2"/>
        <scheme val="minor"/>
      </rPr>
      <t>Seawater Desal:</t>
    </r>
    <r>
      <rPr>
        <b/>
        <sz val="11"/>
        <rFont val="Calibri"/>
        <family val="2"/>
        <scheme val="minor"/>
      </rPr>
      <t xml:space="preserve">
</t>
    </r>
    <r>
      <rPr>
        <sz val="11"/>
        <rFont val="Calibri"/>
        <family val="2"/>
        <scheme val="minor"/>
      </rPr>
      <t xml:space="preserve"> - </t>
    </r>
    <r>
      <rPr>
        <b/>
        <sz val="11"/>
        <rFont val="Calibri"/>
        <family val="2"/>
        <scheme val="minor"/>
      </rPr>
      <t>SDP/Non-SDP</t>
    </r>
  </si>
  <si>
    <r>
      <t xml:space="preserve">For projects that receive MWD funding, please indicate the funding program:  1) </t>
    </r>
    <r>
      <rPr>
        <b/>
        <sz val="11"/>
        <color theme="1"/>
        <rFont val="Calibri"/>
        <family val="2"/>
        <scheme val="minor"/>
      </rPr>
      <t>LRP</t>
    </r>
    <r>
      <rPr>
        <sz val="11"/>
        <color theme="1"/>
        <rFont val="Calibri"/>
        <family val="2"/>
        <scheme val="minor"/>
      </rPr>
      <t xml:space="preserve"> - Local Resources Program for water recycling; 2) </t>
    </r>
    <r>
      <rPr>
        <b/>
        <sz val="11"/>
        <color theme="1"/>
        <rFont val="Calibri"/>
        <family val="2"/>
        <scheme val="minor"/>
      </rPr>
      <t>GRP</t>
    </r>
    <r>
      <rPr>
        <sz val="11"/>
        <color theme="1"/>
        <rFont val="Calibri"/>
        <family val="2"/>
        <scheme val="minor"/>
      </rPr>
      <t xml:space="preserve"> - Groundwater Recovery Program for treating contaminated groundwater; and 3) </t>
    </r>
    <r>
      <rPr>
        <b/>
        <sz val="11"/>
        <color theme="1"/>
        <rFont val="Calibri"/>
        <family val="2"/>
        <scheme val="minor"/>
      </rPr>
      <t>SDP</t>
    </r>
    <r>
      <rPr>
        <sz val="11"/>
        <color theme="1"/>
        <rFont val="Calibri"/>
        <family val="2"/>
        <scheme val="minor"/>
      </rPr>
      <t xml:space="preserve"> - Seawater Desalination Program for treating seawater for potable use.  </t>
    </r>
  </si>
  <si>
    <t>Estimated Start of Operation</t>
  </si>
  <si>
    <t xml:space="preserve">Specify the year when the project produces water.  </t>
  </si>
  <si>
    <t>LRP Contract Expiration Date</t>
  </si>
  <si>
    <t>For projects that receive MWD funding, please specify agreement expiration date.</t>
  </si>
  <si>
    <t>Ultimate Yield (AFY)</t>
  </si>
  <si>
    <t>Specify the annual ultimate yield of the project.</t>
  </si>
  <si>
    <t>Project Ramp-Up Period
(Years Until Ultimate Yield)</t>
  </si>
  <si>
    <t xml:space="preserve">Specify the ramp-up period in order for the project to produce at ultimate yield. </t>
  </si>
  <si>
    <t>Project Use</t>
  </si>
  <si>
    <t>1.  Potable Direct
2.  Potable Indirect
3.  Non-potable</t>
  </si>
  <si>
    <t xml:space="preserve">Specify the project use:  1) Potable Direct is product water suitable for direct potable uses; 2) Potable Indirect is product water that requires retention time in a groundwater basin or reservoir before it is extracted for potable uses; and 3) Non-potable is product water for not for potable uses. </t>
  </si>
  <si>
    <r>
      <t xml:space="preserve">1.  </t>
    </r>
    <r>
      <rPr>
        <b/>
        <sz val="11"/>
        <rFont val="Calibri"/>
        <family val="2"/>
        <scheme val="minor"/>
      </rPr>
      <t>MI</t>
    </r>
    <r>
      <rPr>
        <sz val="11"/>
        <rFont val="Calibri"/>
        <family val="2"/>
        <scheme val="minor"/>
      </rPr>
      <t xml:space="preserve"> - Municipal &amp; Industrial
2.  </t>
    </r>
    <r>
      <rPr>
        <b/>
        <sz val="11"/>
        <rFont val="Calibri"/>
        <family val="2"/>
        <scheme val="minor"/>
      </rPr>
      <t>AG</t>
    </r>
    <r>
      <rPr>
        <sz val="11"/>
        <rFont val="Calibri"/>
        <family val="2"/>
        <scheme val="minor"/>
      </rPr>
      <t xml:space="preserve"> - Agricultural
3.  </t>
    </r>
    <r>
      <rPr>
        <b/>
        <sz val="11"/>
        <rFont val="Calibri"/>
        <family val="2"/>
        <scheme val="minor"/>
      </rPr>
      <t>SWB</t>
    </r>
    <r>
      <rPr>
        <sz val="11"/>
        <rFont val="Calibri"/>
        <family val="2"/>
        <scheme val="minor"/>
      </rPr>
      <t xml:space="preserve"> - Seawater Barrier
4.  </t>
    </r>
    <r>
      <rPr>
        <b/>
        <sz val="11"/>
        <rFont val="Calibri"/>
        <family val="2"/>
        <scheme val="minor"/>
      </rPr>
      <t>GW</t>
    </r>
    <r>
      <rPr>
        <sz val="11"/>
        <rFont val="Calibri"/>
        <family val="2"/>
        <scheme val="minor"/>
      </rPr>
      <t xml:space="preserve"> - Groundwater Recharge</t>
    </r>
  </si>
  <si>
    <t>Specify end of product water.</t>
  </si>
  <si>
    <t>Project Location and System Integration</t>
  </si>
  <si>
    <t>Address or Coordinates (Latitude and Longitude)</t>
  </si>
  <si>
    <t>Specify address or coordinates of the project.</t>
  </si>
  <si>
    <t>If integrating to MWD's system, specify point of connection</t>
  </si>
  <si>
    <t>If planned project requires integration with MWD's distribution system, specify the point of connection(s).</t>
  </si>
  <si>
    <t>Project Finance</t>
  </si>
  <si>
    <t>Total Capital Cost 
(2015 Dollars)</t>
  </si>
  <si>
    <t>Specify the total capital cost in 2015 dollars.</t>
  </si>
  <si>
    <t>O&amp;M Costs - $/AF
(2015  Dollars)</t>
  </si>
  <si>
    <t>Specify the cost per acre-foot in 2015 dollars.</t>
  </si>
  <si>
    <t>Project Barriers/Needs</t>
  </si>
  <si>
    <t>Specify barriers that needed to be addressed to move the project forward (e.g., water quality, funding, public perception, system integration, permitting)</t>
  </si>
  <si>
    <t>Specify barriers that needed to be addressed to move the project forward (e.g., water quality, funding, public perception, system integration, permitting).</t>
  </si>
  <si>
    <t>History</t>
  </si>
  <si>
    <t>Historical production tracked by Metropolitan.</t>
  </si>
  <si>
    <t>Forecast</t>
  </si>
  <si>
    <t>Provide projected annual production in acre-feet.</t>
  </si>
  <si>
    <t>Source:  H:\Projects\IRP Update 2015\Recycling\Local Project Inventory List (4-9-2013).xlsm</t>
  </si>
  <si>
    <t>Calleguas Municipal Water District</t>
  </si>
  <si>
    <t xml:space="preserve">Metropolitan's 2015 Integrated Water Resources Plan and Regional Urban Water Management Plan </t>
  </si>
  <si>
    <t>k26</t>
  </si>
  <si>
    <t>REC</t>
  </si>
  <si>
    <t>Camrosa Water District Recycling System</t>
  </si>
  <si>
    <t>Existing</t>
  </si>
  <si>
    <t>Non-LRP</t>
  </si>
  <si>
    <t>Non-potable</t>
  </si>
  <si>
    <t>AG</t>
  </si>
  <si>
    <t>k25</t>
  </si>
  <si>
    <t>MI</t>
  </si>
  <si>
    <t>k29</t>
  </si>
  <si>
    <t>k27</t>
  </si>
  <si>
    <t>Lake Sherwood Reclaimed Water System</t>
  </si>
  <si>
    <t>k194</t>
  </si>
  <si>
    <t>LRP</t>
  </si>
  <si>
    <t>k478</t>
  </si>
  <si>
    <t>Round Mountain Water Treatment Plant</t>
  </si>
  <si>
    <t>k28</t>
  </si>
  <si>
    <t>k24</t>
  </si>
  <si>
    <t>k22</t>
  </si>
  <si>
    <t>Oak Park/North Ranch Recycled Water Distribution System</t>
  </si>
  <si>
    <t>Advanced Planning (EIR/EIS Certified)</t>
  </si>
  <si>
    <t>k15</t>
  </si>
  <si>
    <t>Conceptual</t>
  </si>
  <si>
    <t>k10</t>
  </si>
  <si>
    <t>GWR</t>
  </si>
  <si>
    <t>Tapo Canyon Water Treatment Plant</t>
  </si>
  <si>
    <t>GRP</t>
  </si>
  <si>
    <t>Potable Direct</t>
  </si>
  <si>
    <t>Non-GRP</t>
  </si>
  <si>
    <t>k11</t>
  </si>
  <si>
    <t>North Pleasant Valley Desalter</t>
  </si>
  <si>
    <t>k17</t>
  </si>
  <si>
    <t>k13</t>
  </si>
  <si>
    <t>Camrosa Santa Rosa Basin Desalter</t>
  </si>
  <si>
    <t>k18</t>
  </si>
  <si>
    <r>
      <t xml:space="preserve">Ultimate Yield (AFY) </t>
    </r>
    <r>
      <rPr>
        <vertAlign val="superscript"/>
        <sz val="11"/>
        <rFont val="Calibri"/>
        <family val="2"/>
        <scheme val="minor"/>
      </rPr>
      <t>1</t>
    </r>
  </si>
  <si>
    <t>Moorpark Desalter</t>
  </si>
  <si>
    <r>
      <rPr>
        <vertAlign val="superscript"/>
        <sz val="11"/>
        <color theme="1"/>
        <rFont val="Calibri"/>
        <family val="2"/>
        <scheme val="minor"/>
      </rPr>
      <t xml:space="preserve">1 </t>
    </r>
    <r>
      <rPr>
        <sz val="11"/>
        <color theme="1"/>
        <rFont val="Calibri"/>
        <family val="2"/>
        <scheme val="minor"/>
      </rPr>
      <t>Yields may include new production and existing groundwater production treated for water quality improvement.</t>
    </r>
  </si>
  <si>
    <t>VCWWD No. 8 Recycled Water Distribution System</t>
  </si>
  <si>
    <t>VCWWD No. 1 WWTP Recycled Water Distribution System</t>
  </si>
  <si>
    <t>Oxnard Advanced Water Purification Facility Ph. 1</t>
  </si>
  <si>
    <t>Conejo Creek Diversion Project</t>
  </si>
  <si>
    <t>Feasibility</t>
  </si>
  <si>
    <t>Oxnard Advanced Water Purification Facility Ph. 2</t>
  </si>
  <si>
    <t xml:space="preserve">West Simi Desalter </t>
  </si>
  <si>
    <t>Planning (EIR/EIS Certified)</t>
  </si>
  <si>
    <t>City of Simi Vally/VCWWD No. 8 Reclaimed Water Distribution System/City of Simi Valley/VCWWD No. 8 Reclaimed Water Distribution System</t>
  </si>
  <si>
    <t>Oxnard GREAT Program/Oxnard Advanced Water Purification Facility Project</t>
  </si>
  <si>
    <t>VCWWD No. 1/Moorpark WWTP Reclaimed Water Distribution System</t>
  </si>
  <si>
    <t>Conejo Creek Water Recycling Project</t>
  </si>
  <si>
    <t>k464</t>
  </si>
  <si>
    <t>Full Design &amp; Appropriated Funds</t>
  </si>
  <si>
    <t>k465</t>
  </si>
  <si>
    <t>Oxnard GREAT Program/Oxnard Advanced Water Purification Facility Project Phase 2</t>
  </si>
  <si>
    <t>k20</t>
  </si>
  <si>
    <t>VCWWD No. 1/Moorpark WWTP Reclaimed Water Distribution System/VCWWD No. 1/Moorpark WWTP Reclaimed Water Distribution System Expansion Ph. 1</t>
  </si>
  <si>
    <t>Oxnard GREAT Program</t>
  </si>
  <si>
    <t>k19</t>
  </si>
  <si>
    <t>Thousand Oaks-Camrosa Interconnect</t>
  </si>
  <si>
    <t>k463</t>
  </si>
  <si>
    <t>VCWWD No. 1/Moorpark WWTP Reclaimed Water Distribution System/VCWWD No. 1/Moorpark WWTP Reclaimed Water Distribution System Expansion Ph. 2</t>
  </si>
  <si>
    <t>k12</t>
  </si>
  <si>
    <t>Round Mountain Desalter</t>
  </si>
  <si>
    <t>Moorpark/South Las Posas Desalter/Moorpark/South Las Posas Desalter Phase 1</t>
  </si>
  <si>
    <t>k14</t>
  </si>
  <si>
    <t xml:space="preserve">Golden State Desalter </t>
  </si>
  <si>
    <t>k462</t>
  </si>
  <si>
    <t>Moorpark/South Las Posas Desalter/Moorpark/South Las Posas Desalter Phase 2</t>
  </si>
  <si>
    <t>k16</t>
  </si>
  <si>
    <t>Somis Desalter  (District 19)</t>
  </si>
  <si>
    <t>West Simi Desalter (District 8)</t>
  </si>
  <si>
    <t>blue =  member agency</t>
  </si>
  <si>
    <t>New</t>
  </si>
  <si>
    <t>Deleted</t>
  </si>
  <si>
    <t>Revised List</t>
  </si>
  <si>
    <t>Compared</t>
  </si>
  <si>
    <t>No</t>
  </si>
  <si>
    <t>k348</t>
  </si>
  <si>
    <t>LRPx</t>
  </si>
  <si>
    <t>k327</t>
  </si>
  <si>
    <t>Moorpark/South Las Posas Desalter</t>
  </si>
  <si>
    <t>Moorpark/South Las Posas Desalter Phase 1</t>
  </si>
  <si>
    <t>Not Existing</t>
  </si>
  <si>
    <t>k382</t>
  </si>
  <si>
    <t>GRPx</t>
  </si>
  <si>
    <t>k482</t>
  </si>
  <si>
    <t>k400</t>
  </si>
  <si>
    <t>To be deleted:</t>
  </si>
  <si>
    <t>New CMWD1</t>
  </si>
  <si>
    <t>Start Yr</t>
  </si>
  <si>
    <t>Yield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</si>
</sst>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(* #,##0_);_(* \(#,##0\);_(* &quot;-&quot;??_);_(@_)"/>
  </numFmts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i/>
      <sz val="11"/>
      <color theme="1"/>
      <name val="Calibri"/>
      <family val="2"/>
      <scheme val="minor"/>
    </font>
    <font>
      <vertAlign val="superscript"/>
      <sz val="1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sz val="11"/>
      <color theme="8" tint="-0.249977111117893"/>
      <name val="Calibri"/>
      <family val="2"/>
      <scheme val="minor"/>
    </font>
    <font>
      <sz val="11"/>
      <color theme="4"/>
      <name val="Calibri"/>
      <family val="2"/>
      <scheme val="minor"/>
    </font>
    <font>
      <sz val="16"/>
      <color rgb="FFFF0000"/>
      <name val="Calibri"/>
      <family val="2"/>
      <scheme val="minor"/>
    </font>
    <font>
      <sz val="11"/>
      <color theme="6" tint="-0.499984740745262"/>
      <name val="Calibri"/>
      <family val="2"/>
      <scheme val="minor"/>
    </font>
    <font>
      <i/>
      <sz val="11"/>
      <color theme="6" tint="-0.499984740745262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6"/>
        <bgColor indexed="64"/>
      </patternFill>
    </fill>
  </fills>
  <borders count="15">
    <border>
      <left/>
      <right/>
      <top/>
      <bottom/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10">
    <xf numFmtId="0" fontId="0" fillId="0" borderId="0" xfId="0"/>
    <xf numFmtId="0" fontId="5" fillId="0" borderId="0" xfId="0" applyFont="1"/>
    <xf numFmtId="0" fontId="6" fillId="0" borderId="0" xfId="0" applyFont="1"/>
    <xf numFmtId="0" fontId="4" fillId="2" borderId="0" xfId="0" applyFont="1" applyFill="1" applyAlignment="1">
      <alignment horizontal="center"/>
    </xf>
    <xf numFmtId="1" fontId="2" fillId="3" borderId="1" xfId="1" applyNumberFormat="1" applyFont="1" applyFill="1" applyBorder="1" applyAlignment="1">
      <alignment horizontal="center" vertical="center" wrapText="1"/>
    </xf>
    <xf numFmtId="1" fontId="7" fillId="4" borderId="2" xfId="1" applyNumberFormat="1" applyFont="1" applyFill="1" applyBorder="1" applyAlignment="1">
      <alignment horizontal="center" wrapText="1"/>
    </xf>
    <xf numFmtId="0" fontId="0" fillId="0" borderId="3" xfId="0" applyBorder="1" applyAlignment="1">
      <alignment vertical="center" wrapText="1"/>
    </xf>
    <xf numFmtId="1" fontId="7" fillId="4" borderId="2" xfId="1" applyNumberFormat="1" applyFont="1" applyFill="1" applyBorder="1" applyAlignment="1">
      <alignment horizontal="left" wrapText="1"/>
    </xf>
    <xf numFmtId="0" fontId="1" fillId="0" borderId="0" xfId="0" applyFont="1"/>
    <xf numFmtId="0" fontId="1" fillId="0" borderId="0" xfId="0" applyFont="1" applyAlignment="1">
      <alignment wrapText="1"/>
    </xf>
    <xf numFmtId="0" fontId="1" fillId="0" borderId="0" xfId="0" applyFont="1" applyAlignment="1">
      <alignment horizontal="right" vertical="center"/>
    </xf>
    <xf numFmtId="3" fontId="1" fillId="0" borderId="0" xfId="0" applyNumberFormat="1" applyFont="1"/>
    <xf numFmtId="0" fontId="9" fillId="0" borderId="0" xfId="0" applyFont="1"/>
    <xf numFmtId="0" fontId="0" fillId="0" borderId="0" xfId="0" applyFont="1"/>
    <xf numFmtId="0" fontId="1" fillId="0" borderId="0" xfId="0" applyFont="1" applyAlignment="1">
      <alignment vertical="center"/>
    </xf>
    <xf numFmtId="3" fontId="0" fillId="0" borderId="0" xfId="0" applyNumberFormat="1"/>
    <xf numFmtId="0" fontId="3" fillId="5" borderId="0" xfId="0" applyFont="1" applyFill="1"/>
    <xf numFmtId="0" fontId="0" fillId="0" borderId="0" xfId="0" applyAlignment="1">
      <alignment horizontal="left" vertical="center" wrapText="1"/>
    </xf>
    <xf numFmtId="0" fontId="0" fillId="0" borderId="0" xfId="0" applyFill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3" fontId="0" fillId="0" borderId="0" xfId="0" applyNumberFormat="1" applyAlignment="1">
      <alignment vertical="center"/>
    </xf>
    <xf numFmtId="0" fontId="0" fillId="0" borderId="0" xfId="0" applyFill="1" applyAlignment="1">
      <alignment vertical="center"/>
    </xf>
    <xf numFmtId="0" fontId="7" fillId="0" borderId="0" xfId="0" applyFont="1" applyAlignment="1">
      <alignment vertical="center"/>
    </xf>
    <xf numFmtId="3" fontId="0" fillId="0" borderId="0" xfId="0" applyNumberFormat="1" applyFill="1" applyAlignment="1">
      <alignment vertical="center"/>
    </xf>
    <xf numFmtId="3" fontId="7" fillId="0" borderId="0" xfId="0" applyNumberFormat="1" applyFont="1" applyAlignment="1">
      <alignment vertical="center"/>
    </xf>
    <xf numFmtId="164" fontId="0" fillId="0" borderId="0" xfId="0" applyNumberFormat="1" applyAlignment="1">
      <alignment vertical="center"/>
    </xf>
    <xf numFmtId="164" fontId="0" fillId="0" borderId="0" xfId="0" applyNumberFormat="1" applyFill="1" applyAlignment="1">
      <alignment vertical="center"/>
    </xf>
    <xf numFmtId="164" fontId="7" fillId="0" borderId="0" xfId="0" applyNumberFormat="1" applyFont="1" applyAlignment="1">
      <alignment vertical="center"/>
    </xf>
    <xf numFmtId="1" fontId="2" fillId="3" borderId="1" xfId="1" applyNumberFormat="1" applyFont="1" applyFill="1" applyBorder="1" applyAlignment="1">
      <alignment horizontal="center" vertical="center" wrapText="1"/>
    </xf>
    <xf numFmtId="1" fontId="2" fillId="3" borderId="1" xfId="1" applyNumberFormat="1" applyFont="1" applyFill="1" applyBorder="1" applyAlignment="1">
      <alignment horizontal="center" vertical="center" wrapText="1"/>
    </xf>
    <xf numFmtId="0" fontId="12" fillId="0" borderId="0" xfId="0" applyFont="1"/>
    <xf numFmtId="0" fontId="0" fillId="0" borderId="4" xfId="0" applyFont="1" applyBorder="1"/>
    <xf numFmtId="3" fontId="0" fillId="0" borderId="4" xfId="0" applyNumberFormat="1" applyFont="1" applyBorder="1"/>
    <xf numFmtId="0" fontId="0" fillId="0" borderId="4" xfId="0" applyFont="1" applyBorder="1" applyAlignment="1">
      <alignment wrapText="1"/>
    </xf>
    <xf numFmtId="0" fontId="0" fillId="0" borderId="4" xfId="0" applyFont="1" applyFill="1" applyBorder="1"/>
    <xf numFmtId="3" fontId="0" fillId="0" borderId="4" xfId="0" applyNumberFormat="1" applyFont="1" applyFill="1" applyBorder="1"/>
    <xf numFmtId="0" fontId="0" fillId="0" borderId="0" xfId="0" applyFont="1" applyBorder="1"/>
    <xf numFmtId="3" fontId="0" fillId="0" borderId="0" xfId="0" applyNumberFormat="1" applyFont="1" applyBorder="1"/>
    <xf numFmtId="0" fontId="0" fillId="0" borderId="0" xfId="0" applyFont="1" applyFill="1" applyBorder="1"/>
    <xf numFmtId="0" fontId="13" fillId="0" borderId="0" xfId="0" applyFont="1" applyBorder="1" applyAlignment="1">
      <alignment vertical="center" wrapText="1"/>
    </xf>
    <xf numFmtId="0" fontId="13" fillId="0" borderId="0" xfId="0" applyFont="1" applyFill="1" applyBorder="1" applyAlignment="1">
      <alignment vertical="center"/>
    </xf>
    <xf numFmtId="0" fontId="0" fillId="0" borderId="0" xfId="0" applyFont="1" applyBorder="1" applyAlignment="1">
      <alignment wrapText="1"/>
    </xf>
    <xf numFmtId="0" fontId="13" fillId="0" borderId="0" xfId="0" applyFont="1" applyBorder="1" applyAlignment="1">
      <alignment horizontal="left" vertical="center" wrapText="1"/>
    </xf>
    <xf numFmtId="0" fontId="13" fillId="0" borderId="0" xfId="0" applyFont="1" applyBorder="1" applyAlignment="1">
      <alignment vertical="center"/>
    </xf>
    <xf numFmtId="164" fontId="13" fillId="0" borderId="0" xfId="0" applyNumberFormat="1" applyFont="1" applyBorder="1" applyAlignment="1">
      <alignment vertical="center"/>
    </xf>
    <xf numFmtId="3" fontId="0" fillId="0" borderId="0" xfId="0" applyNumberFormat="1" applyFont="1" applyFill="1" applyBorder="1"/>
    <xf numFmtId="3" fontId="13" fillId="0" borderId="0" xfId="0" applyNumberFormat="1" applyFont="1" applyBorder="1" applyAlignment="1">
      <alignment vertical="center"/>
    </xf>
    <xf numFmtId="3" fontId="13" fillId="0" borderId="0" xfId="0" applyNumberFormat="1" applyFont="1" applyFill="1" applyBorder="1" applyAlignment="1">
      <alignment vertical="center"/>
    </xf>
    <xf numFmtId="0" fontId="0" fillId="0" borderId="0" xfId="0" applyBorder="1"/>
    <xf numFmtId="0" fontId="14" fillId="0" borderId="5" xfId="0" applyFont="1" applyBorder="1"/>
    <xf numFmtId="0" fontId="0" fillId="0" borderId="6" xfId="0" applyBorder="1"/>
    <xf numFmtId="0" fontId="0" fillId="0" borderId="7" xfId="0" applyBorder="1"/>
    <xf numFmtId="0" fontId="0" fillId="0" borderId="8" xfId="0" applyFont="1" applyBorder="1"/>
    <xf numFmtId="3" fontId="0" fillId="0" borderId="9" xfId="0" applyNumberFormat="1" applyFont="1" applyBorder="1"/>
    <xf numFmtId="0" fontId="0" fillId="0" borderId="8" xfId="0" applyFont="1" applyFill="1" applyBorder="1"/>
    <xf numFmtId="0" fontId="13" fillId="0" borderId="10" xfId="0" applyFont="1" applyBorder="1" applyAlignment="1">
      <alignment vertical="center"/>
    </xf>
    <xf numFmtId="0" fontId="13" fillId="0" borderId="11" xfId="0" applyFont="1" applyBorder="1" applyAlignment="1">
      <alignment vertical="center"/>
    </xf>
    <xf numFmtId="0" fontId="13" fillId="0" borderId="11" xfId="0" applyFont="1" applyBorder="1" applyAlignment="1">
      <alignment vertical="center" wrapText="1"/>
    </xf>
    <xf numFmtId="0" fontId="13" fillId="0" borderId="11" xfId="0" applyFont="1" applyBorder="1" applyAlignment="1">
      <alignment horizontal="left" vertical="center" wrapText="1"/>
    </xf>
    <xf numFmtId="164" fontId="13" fillId="0" borderId="11" xfId="0" applyNumberFormat="1" applyFont="1" applyBorder="1" applyAlignment="1">
      <alignment vertical="center"/>
    </xf>
    <xf numFmtId="3" fontId="13" fillId="0" borderId="11" xfId="0" applyNumberFormat="1" applyFont="1" applyBorder="1" applyAlignment="1">
      <alignment vertical="center"/>
    </xf>
    <xf numFmtId="3" fontId="13" fillId="0" borderId="11" xfId="0" applyNumberFormat="1" applyFont="1" applyFill="1" applyBorder="1" applyAlignment="1">
      <alignment vertical="center"/>
    </xf>
    <xf numFmtId="3" fontId="13" fillId="0" borderId="12" xfId="0" applyNumberFormat="1" applyFont="1" applyFill="1" applyBorder="1" applyAlignment="1">
      <alignment vertical="center"/>
    </xf>
    <xf numFmtId="0" fontId="0" fillId="0" borderId="10" xfId="0" applyFont="1" applyBorder="1"/>
    <xf numFmtId="0" fontId="0" fillId="0" borderId="11" xfId="0" applyFont="1" applyBorder="1"/>
    <xf numFmtId="3" fontId="0" fillId="0" borderId="11" xfId="0" applyNumberFormat="1" applyFont="1" applyBorder="1"/>
    <xf numFmtId="3" fontId="0" fillId="0" borderId="12" xfId="0" applyNumberFormat="1" applyFont="1" applyBorder="1"/>
    <xf numFmtId="0" fontId="13" fillId="0" borderId="8" xfId="0" applyFont="1" applyBorder="1" applyAlignment="1">
      <alignment vertical="center"/>
    </xf>
    <xf numFmtId="3" fontId="13" fillId="0" borderId="9" xfId="0" applyNumberFormat="1" applyFont="1" applyFill="1" applyBorder="1" applyAlignment="1">
      <alignment vertical="center"/>
    </xf>
    <xf numFmtId="0" fontId="0" fillId="0" borderId="13" xfId="0" applyFont="1" applyBorder="1"/>
    <xf numFmtId="3" fontId="0" fillId="0" borderId="14" xfId="0" applyNumberFormat="1" applyFont="1" applyBorder="1"/>
    <xf numFmtId="3" fontId="13" fillId="0" borderId="9" xfId="0" applyNumberFormat="1" applyFont="1" applyBorder="1" applyAlignment="1">
      <alignment vertical="center"/>
    </xf>
    <xf numFmtId="0" fontId="13" fillId="0" borderId="8" xfId="0" applyFont="1" applyFill="1" applyBorder="1" applyAlignment="1">
      <alignment vertical="center"/>
    </xf>
    <xf numFmtId="0" fontId="13" fillId="0" borderId="0" xfId="0" applyFont="1" applyFill="1" applyBorder="1" applyAlignment="1">
      <alignment horizontal="left" vertical="center" wrapText="1"/>
    </xf>
    <xf numFmtId="164" fontId="13" fillId="0" borderId="0" xfId="0" applyNumberFormat="1" applyFont="1" applyFill="1" applyBorder="1" applyAlignment="1">
      <alignment vertical="center"/>
    </xf>
    <xf numFmtId="0" fontId="0" fillId="0" borderId="13" xfId="0" applyFont="1" applyFill="1" applyBorder="1"/>
    <xf numFmtId="0" fontId="0" fillId="0" borderId="3" xfId="0" applyBorder="1" applyAlignment="1">
      <alignment horizontal="left" vertical="center" wrapText="1"/>
    </xf>
    <xf numFmtId="0" fontId="2" fillId="3" borderId="1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/>
    </xf>
    <xf numFmtId="1" fontId="2" fillId="3" borderId="1" xfId="1" applyNumberFormat="1" applyFont="1" applyFill="1" applyBorder="1" applyAlignment="1">
      <alignment horizontal="center" vertical="center" wrapText="1"/>
    </xf>
    <xf numFmtId="1" fontId="2" fillId="3" borderId="1" xfId="1" applyNumberFormat="1" applyFont="1" applyFill="1" applyBorder="1" applyAlignment="1">
      <alignment horizontal="center" vertical="center"/>
    </xf>
    <xf numFmtId="0" fontId="15" fillId="0" borderId="4" xfId="0" applyFont="1" applyFill="1" applyBorder="1"/>
    <xf numFmtId="0" fontId="15" fillId="0" borderId="0" xfId="0" applyFont="1" applyBorder="1"/>
    <xf numFmtId="3" fontId="15" fillId="0" borderId="0" xfId="0" applyNumberFormat="1" applyFont="1" applyBorder="1"/>
    <xf numFmtId="3" fontId="16" fillId="6" borderId="0" xfId="0" applyNumberFormat="1" applyFont="1" applyFill="1" applyBorder="1"/>
    <xf numFmtId="0" fontId="15" fillId="0" borderId="0" xfId="0" applyFont="1" applyFill="1" applyBorder="1"/>
    <xf numFmtId="3" fontId="15" fillId="0" borderId="4" xfId="0" applyNumberFormat="1" applyFont="1" applyFill="1" applyBorder="1"/>
    <xf numFmtId="3" fontId="15" fillId="7" borderId="0" xfId="0" applyNumberFormat="1" applyFont="1" applyFill="1" applyBorder="1"/>
    <xf numFmtId="3" fontId="15" fillId="0" borderId="0" xfId="0" applyNumberFormat="1" applyFont="1" applyFill="1" applyBorder="1"/>
    <xf numFmtId="0" fontId="0" fillId="0" borderId="4" xfId="0" applyBorder="1" applyAlignment="1">
      <alignment vertical="center"/>
    </xf>
    <xf numFmtId="0" fontId="0" fillId="0" borderId="4" xfId="0" applyBorder="1"/>
    <xf numFmtId="0" fontId="15" fillId="0" borderId="4" xfId="0" applyFont="1" applyBorder="1"/>
    <xf numFmtId="3" fontId="15" fillId="0" borderId="4" xfId="0" applyNumberFormat="1" applyFont="1" applyBorder="1"/>
    <xf numFmtId="3" fontId="15" fillId="7" borderId="4" xfId="0" applyNumberFormat="1" applyFont="1" applyFill="1" applyBorder="1"/>
    <xf numFmtId="3" fontId="16" fillId="6" borderId="4" xfId="0" applyNumberFormat="1" applyFont="1" applyFill="1" applyBorder="1"/>
    <xf numFmtId="0" fontId="0" fillId="0" borderId="0" xfId="0" applyBorder="1" applyAlignment="1">
      <alignment vertical="center"/>
    </xf>
    <xf numFmtId="0" fontId="0" fillId="0" borderId="0" xfId="0" applyBorder="1" applyAlignment="1">
      <alignment horizontal="left" vertical="center" wrapText="1"/>
    </xf>
    <xf numFmtId="164" fontId="0" fillId="0" borderId="0" xfId="0" applyNumberFormat="1" applyBorder="1" applyAlignment="1">
      <alignment vertical="center"/>
    </xf>
    <xf numFmtId="3" fontId="0" fillId="0" borderId="0" xfId="0" applyNumberFormat="1" applyBorder="1" applyAlignment="1">
      <alignment vertical="center"/>
    </xf>
    <xf numFmtId="0" fontId="7" fillId="0" borderId="0" xfId="0" applyFont="1" applyBorder="1" applyAlignment="1">
      <alignment vertical="center"/>
    </xf>
    <xf numFmtId="0" fontId="0" fillId="0" borderId="0" xfId="0" applyBorder="1" applyAlignment="1">
      <alignment vertical="center" wrapText="1"/>
    </xf>
    <xf numFmtId="0" fontId="7" fillId="0" borderId="0" xfId="0" applyFont="1" applyBorder="1" applyAlignment="1">
      <alignment horizontal="left" vertical="center" wrapText="1"/>
    </xf>
    <xf numFmtId="164" fontId="7" fillId="0" borderId="0" xfId="0" applyNumberFormat="1" applyFont="1" applyBorder="1" applyAlignment="1">
      <alignment vertical="center"/>
    </xf>
    <xf numFmtId="3" fontId="7" fillId="0" borderId="0" xfId="0" applyNumberFormat="1" applyFont="1" applyBorder="1" applyAlignment="1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left" vertical="center" wrapText="1"/>
    </xf>
    <xf numFmtId="164" fontId="0" fillId="0" borderId="0" xfId="0" applyNumberFormat="1" applyFill="1" applyBorder="1" applyAlignment="1">
      <alignment vertical="center"/>
    </xf>
    <xf numFmtId="3" fontId="0" fillId="0" borderId="0" xfId="0" applyNumberFormat="1" applyFill="1" applyBorder="1" applyAlignment="1">
      <alignment vertical="center"/>
    </xf>
  </cellXfs>
  <cellStyles count="2">
    <cellStyle name="Normal" xfId="0" builtinId="0"/>
    <cellStyle name="Normal 2 2" xfId="1"/>
  </cellStyles>
  <dxfs count="4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4" Type="http://schemas.openxmlformats.org/officeDocument/2006/relationships/printerSettings" Target="../printerSettings/printerSettings4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6.bin"/><Relationship Id="rId1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8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4"/>
  <dimension ref="A1:C40"/>
  <sheetViews>
    <sheetView topLeftCell="A21" workbookViewId="0">
      <selection activeCell="B8" sqref="B8"/>
    </sheetView>
  </sheetViews>
  <sheetFormatPr defaultRowHeight="15" x14ac:dyDescent="0.25"/>
  <cols>
    <col min="1" max="1" width="18.28515625" customWidth="1"/>
    <col min="2" max="2" width="36.7109375" customWidth="1"/>
    <col min="3" max="3" width="89.5703125" customWidth="1"/>
  </cols>
  <sheetData>
    <row r="1" spans="1:3" ht="21" x14ac:dyDescent="0.4">
      <c r="A1" s="1" t="s">
        <v>0</v>
      </c>
    </row>
    <row r="2" spans="1:3" ht="14.45" x14ac:dyDescent="0.3">
      <c r="A2" s="2" t="s">
        <v>1</v>
      </c>
    </row>
    <row r="4" spans="1:3" ht="14.45" x14ac:dyDescent="0.3">
      <c r="A4" t="s">
        <v>2</v>
      </c>
    </row>
    <row r="5" spans="1:3" ht="14.45" x14ac:dyDescent="0.3">
      <c r="A5" t="s">
        <v>3</v>
      </c>
    </row>
    <row r="7" spans="1:3" ht="14.45" x14ac:dyDescent="0.3">
      <c r="A7" t="s">
        <v>4</v>
      </c>
    </row>
    <row r="8" spans="1:3" ht="14.45" x14ac:dyDescent="0.3">
      <c r="A8" t="s">
        <v>5</v>
      </c>
    </row>
    <row r="9" spans="1:3" ht="14.45" x14ac:dyDescent="0.3">
      <c r="A9" t="s">
        <v>6</v>
      </c>
    </row>
    <row r="11" spans="1:3" ht="14.45" x14ac:dyDescent="0.3">
      <c r="A11" s="16" t="s">
        <v>7</v>
      </c>
      <c r="B11" s="16"/>
      <c r="C11" s="16"/>
    </row>
    <row r="13" spans="1:3" ht="14.45" x14ac:dyDescent="0.3">
      <c r="A13" s="80" t="s">
        <v>8</v>
      </c>
      <c r="B13" s="80"/>
      <c r="C13" s="3" t="s">
        <v>9</v>
      </c>
    </row>
    <row r="14" spans="1:3" ht="14.45" x14ac:dyDescent="0.3">
      <c r="A14" s="4" t="s">
        <v>10</v>
      </c>
      <c r="B14" s="5" t="s">
        <v>11</v>
      </c>
      <c r="C14" s="6" t="s">
        <v>12</v>
      </c>
    </row>
    <row r="15" spans="1:3" ht="43.15" x14ac:dyDescent="0.3">
      <c r="A15" s="4" t="s">
        <v>13</v>
      </c>
      <c r="B15" s="7" t="s">
        <v>14</v>
      </c>
      <c r="C15" s="6" t="s">
        <v>15</v>
      </c>
    </row>
    <row r="16" spans="1:3" ht="28.9" x14ac:dyDescent="0.3">
      <c r="A16" s="4" t="s">
        <v>16</v>
      </c>
      <c r="B16" s="5" t="s">
        <v>17</v>
      </c>
      <c r="C16" s="6" t="s">
        <v>18</v>
      </c>
    </row>
    <row r="17" spans="1:3" ht="86.45" x14ac:dyDescent="0.3">
      <c r="A17" s="4" t="s">
        <v>19</v>
      </c>
      <c r="B17" s="7" t="s">
        <v>20</v>
      </c>
      <c r="C17" s="6" t="s">
        <v>21</v>
      </c>
    </row>
    <row r="18" spans="1:3" ht="105" x14ac:dyDescent="0.25">
      <c r="A18" s="81" t="s">
        <v>22</v>
      </c>
      <c r="B18" s="7" t="s">
        <v>23</v>
      </c>
      <c r="C18" s="6" t="s">
        <v>24</v>
      </c>
    </row>
    <row r="19" spans="1:3" x14ac:dyDescent="0.25">
      <c r="A19" s="81"/>
      <c r="B19" s="5" t="s">
        <v>25</v>
      </c>
      <c r="C19" s="6" t="s">
        <v>26</v>
      </c>
    </row>
    <row r="20" spans="1:3" x14ac:dyDescent="0.25">
      <c r="A20" s="81"/>
      <c r="B20" s="5" t="s">
        <v>27</v>
      </c>
      <c r="C20" s="6" t="s">
        <v>28</v>
      </c>
    </row>
    <row r="21" spans="1:3" x14ac:dyDescent="0.25">
      <c r="A21" s="81"/>
      <c r="B21" s="5" t="s">
        <v>29</v>
      </c>
      <c r="C21" s="6" t="s">
        <v>30</v>
      </c>
    </row>
    <row r="22" spans="1:3" ht="30" x14ac:dyDescent="0.25">
      <c r="A22" s="81"/>
      <c r="B22" s="5" t="s">
        <v>31</v>
      </c>
      <c r="C22" s="6" t="s">
        <v>32</v>
      </c>
    </row>
    <row r="23" spans="1:3" ht="60" x14ac:dyDescent="0.25">
      <c r="A23" s="81" t="s">
        <v>33</v>
      </c>
      <c r="B23" s="7" t="s">
        <v>34</v>
      </c>
      <c r="C23" s="6" t="s">
        <v>35</v>
      </c>
    </row>
    <row r="24" spans="1:3" ht="60" x14ac:dyDescent="0.25">
      <c r="A24" s="81"/>
      <c r="B24" s="7" t="s">
        <v>36</v>
      </c>
      <c r="C24" s="6" t="s">
        <v>37</v>
      </c>
    </row>
    <row r="25" spans="1:3" ht="30" x14ac:dyDescent="0.25">
      <c r="A25" s="82" t="s">
        <v>38</v>
      </c>
      <c r="B25" s="5" t="s">
        <v>39</v>
      </c>
      <c r="C25" s="6" t="s">
        <v>40</v>
      </c>
    </row>
    <row r="26" spans="1:3" ht="30" x14ac:dyDescent="0.25">
      <c r="A26" s="82"/>
      <c r="B26" s="5" t="s">
        <v>41</v>
      </c>
      <c r="C26" s="6" t="s">
        <v>42</v>
      </c>
    </row>
    <row r="27" spans="1:3" ht="30" x14ac:dyDescent="0.25">
      <c r="A27" s="81" t="s">
        <v>43</v>
      </c>
      <c r="B27" s="5" t="s">
        <v>44</v>
      </c>
      <c r="C27" s="6" t="s">
        <v>45</v>
      </c>
    </row>
    <row r="28" spans="1:3" ht="30" x14ac:dyDescent="0.25">
      <c r="A28" s="81"/>
      <c r="B28" s="5" t="s">
        <v>46</v>
      </c>
      <c r="C28" s="6" t="s">
        <v>47</v>
      </c>
    </row>
    <row r="29" spans="1:3" ht="57.6" x14ac:dyDescent="0.3">
      <c r="A29" s="4" t="s">
        <v>48</v>
      </c>
      <c r="B29" s="5" t="s">
        <v>49</v>
      </c>
      <c r="C29" s="6" t="s">
        <v>50</v>
      </c>
    </row>
    <row r="30" spans="1:3" x14ac:dyDescent="0.25">
      <c r="A30" s="81" t="s">
        <v>51</v>
      </c>
      <c r="B30" s="5">
        <v>2012</v>
      </c>
      <c r="C30" s="78" t="s">
        <v>52</v>
      </c>
    </row>
    <row r="31" spans="1:3" x14ac:dyDescent="0.25">
      <c r="A31" s="81"/>
      <c r="B31" s="5">
        <v>2013</v>
      </c>
      <c r="C31" s="78"/>
    </row>
    <row r="32" spans="1:3" x14ac:dyDescent="0.25">
      <c r="A32" s="81"/>
      <c r="B32" s="5">
        <v>2014</v>
      </c>
      <c r="C32" s="78"/>
    </row>
    <row r="33" spans="1:3" x14ac:dyDescent="0.25">
      <c r="A33" s="79" t="s">
        <v>53</v>
      </c>
      <c r="B33" s="5">
        <v>2015</v>
      </c>
      <c r="C33" s="78" t="s">
        <v>54</v>
      </c>
    </row>
    <row r="34" spans="1:3" x14ac:dyDescent="0.25">
      <c r="A34" s="79"/>
      <c r="B34" s="5">
        <v>2020</v>
      </c>
      <c r="C34" s="78"/>
    </row>
    <row r="35" spans="1:3" x14ac:dyDescent="0.25">
      <c r="A35" s="79"/>
      <c r="B35" s="5">
        <v>2025</v>
      </c>
      <c r="C35" s="78"/>
    </row>
    <row r="36" spans="1:3" x14ac:dyDescent="0.25">
      <c r="A36" s="79"/>
      <c r="B36" s="5">
        <v>2030</v>
      </c>
      <c r="C36" s="78"/>
    </row>
    <row r="37" spans="1:3" x14ac:dyDescent="0.25">
      <c r="A37" s="79"/>
      <c r="B37" s="5">
        <v>2035</v>
      </c>
      <c r="C37" s="78"/>
    </row>
    <row r="38" spans="1:3" x14ac:dyDescent="0.25">
      <c r="A38" s="79"/>
      <c r="B38" s="5">
        <v>2040</v>
      </c>
      <c r="C38" s="78"/>
    </row>
    <row r="40" spans="1:3" x14ac:dyDescent="0.25">
      <c r="A40" t="s">
        <v>55</v>
      </c>
    </row>
  </sheetData>
  <customSheetViews>
    <customSheetView guid="{48E3ACDF-4AD3-4BDF-BC96-F05018CCF530}" topLeftCell="A21">
      <selection activeCell="B8" sqref="B8"/>
      <pageMargins left="0.7" right="0.7" top="0.75" bottom="0.75" header="0.3" footer="0.3"/>
      <pageSetup orientation="portrait" r:id="rId1"/>
    </customSheetView>
    <customSheetView guid="{4B430FB2-31FC-4CB5-A6F2-D8AA1FBF0749}" topLeftCell="A21">
      <selection activeCell="B8" sqref="B8"/>
      <pageMargins left="0.7" right="0.7" top="0.75" bottom="0.75" header="0.3" footer="0.3"/>
      <pageSetup orientation="portrait" r:id="rId2"/>
    </customSheetView>
    <customSheetView guid="{D6BA2409-BC0C-401D-93FE-F20D0C3A58C7}" topLeftCell="A21">
      <selection activeCell="B8" sqref="B8"/>
      <pageMargins left="0.7" right="0.7" top="0.75" bottom="0.75" header="0.3" footer="0.3"/>
      <pageSetup orientation="portrait" r:id="rId3"/>
    </customSheetView>
  </customSheetViews>
  <mergeCells count="9">
    <mergeCell ref="C30:C32"/>
    <mergeCell ref="A33:A38"/>
    <mergeCell ref="C33:C38"/>
    <mergeCell ref="A13:B13"/>
    <mergeCell ref="A18:A22"/>
    <mergeCell ref="A23:A24"/>
    <mergeCell ref="A25:A26"/>
    <mergeCell ref="A27:A28"/>
    <mergeCell ref="A30:A32"/>
  </mergeCells>
  <pageMargins left="0.7" right="0.7" top="0.75" bottom="0.75" header="0.3" footer="0.3"/>
  <pageSetup orientation="portrait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9">
    <pageSetUpPr fitToPage="1"/>
  </sheetPr>
  <dimension ref="A1:Y80"/>
  <sheetViews>
    <sheetView workbookViewId="0">
      <selection activeCell="C21" sqref="C21"/>
    </sheetView>
  </sheetViews>
  <sheetFormatPr defaultRowHeight="15" x14ac:dyDescent="0.25"/>
  <cols>
    <col min="1" max="1" width="8" customWidth="1"/>
    <col min="2" max="2" width="20.85546875" customWidth="1"/>
    <col min="3" max="3" width="63" customWidth="1"/>
    <col min="4" max="4" width="35.28515625" customWidth="1"/>
    <col min="5" max="5" width="22.42578125" customWidth="1"/>
    <col min="6" max="6" width="12" customWidth="1"/>
    <col min="7" max="7" width="10.7109375" customWidth="1"/>
    <col min="8" max="8" width="14" customWidth="1"/>
    <col min="9" max="9" width="17" customWidth="1"/>
    <col min="10" max="10" width="18.7109375" customWidth="1"/>
    <col min="11" max="11" width="22.7109375" customWidth="1"/>
    <col min="12" max="13" width="25.7109375" hidden="1" customWidth="1"/>
    <col min="14" max="15" width="14.28515625" hidden="1" customWidth="1"/>
    <col min="16" max="16" width="34.140625" hidden="1" customWidth="1"/>
  </cols>
  <sheetData>
    <row r="1" spans="1:25" ht="21" x14ac:dyDescent="0.4">
      <c r="A1" s="1" t="s">
        <v>56</v>
      </c>
      <c r="B1" s="8"/>
      <c r="C1" s="9"/>
      <c r="D1" s="8"/>
      <c r="E1" s="8"/>
      <c r="F1" s="10"/>
      <c r="G1" s="10"/>
      <c r="H1" s="11"/>
      <c r="I1" s="11"/>
      <c r="J1" s="8"/>
      <c r="K1" s="8"/>
      <c r="L1" s="8"/>
      <c r="M1" s="11"/>
      <c r="N1" s="8"/>
      <c r="O1" s="8"/>
      <c r="P1" s="8"/>
    </row>
    <row r="2" spans="1:25" ht="14.45" x14ac:dyDescent="0.3">
      <c r="A2" s="2" t="s">
        <v>0</v>
      </c>
      <c r="B2" s="8"/>
      <c r="C2" s="9"/>
      <c r="D2" s="8"/>
      <c r="E2" s="8"/>
      <c r="F2" s="10"/>
      <c r="G2" s="10"/>
      <c r="H2" s="11"/>
      <c r="I2" s="11"/>
      <c r="J2" s="8"/>
      <c r="K2" s="8"/>
      <c r="L2" s="8"/>
      <c r="M2" s="11"/>
      <c r="N2" s="8"/>
      <c r="O2" s="8"/>
      <c r="P2" s="8"/>
    </row>
    <row r="3" spans="1:25" ht="14.45" x14ac:dyDescent="0.3">
      <c r="A3" s="12" t="s">
        <v>57</v>
      </c>
      <c r="B3" s="8"/>
      <c r="C3" s="9"/>
      <c r="D3" s="8"/>
      <c r="E3" s="8"/>
      <c r="F3" s="10"/>
      <c r="G3" s="10"/>
      <c r="H3" s="11"/>
      <c r="I3" s="11"/>
      <c r="J3" s="8"/>
      <c r="K3" s="8"/>
      <c r="L3" s="8"/>
      <c r="M3" s="11"/>
      <c r="N3" s="8"/>
      <c r="O3" s="8"/>
      <c r="P3" s="8"/>
    </row>
    <row r="4" spans="1:25" ht="14.45" x14ac:dyDescent="0.3">
      <c r="A4" s="13"/>
      <c r="B4" s="8"/>
      <c r="C4" s="9"/>
      <c r="D4" s="8"/>
      <c r="E4" s="8"/>
      <c r="F4" s="10"/>
      <c r="G4" s="10"/>
      <c r="H4" s="11"/>
      <c r="I4" s="11"/>
      <c r="J4" s="8"/>
      <c r="K4" s="8"/>
      <c r="L4" s="8"/>
      <c r="M4" s="11"/>
      <c r="N4" s="8"/>
      <c r="O4" s="8"/>
      <c r="P4" s="8"/>
    </row>
    <row r="5" spans="1:25" ht="14.45" x14ac:dyDescent="0.3">
      <c r="A5" s="13">
        <v>1</v>
      </c>
      <c r="B5" s="8">
        <v>2</v>
      </c>
      <c r="C5" s="13">
        <v>3</v>
      </c>
      <c r="D5" s="8">
        <v>4</v>
      </c>
      <c r="E5" s="13">
        <v>5</v>
      </c>
      <c r="F5" s="8">
        <v>6</v>
      </c>
      <c r="G5" s="13">
        <v>7</v>
      </c>
      <c r="H5" s="8">
        <v>8</v>
      </c>
      <c r="I5" s="13">
        <v>9</v>
      </c>
      <c r="J5" s="8">
        <v>10</v>
      </c>
      <c r="K5" s="13">
        <v>11</v>
      </c>
      <c r="L5" s="8">
        <v>12</v>
      </c>
      <c r="M5" s="13">
        <v>13</v>
      </c>
      <c r="N5" s="8">
        <v>14</v>
      </c>
      <c r="O5" s="13">
        <v>15</v>
      </c>
      <c r="P5" s="8">
        <v>16</v>
      </c>
      <c r="Q5" s="13">
        <v>17</v>
      </c>
      <c r="R5" s="8">
        <v>18</v>
      </c>
      <c r="S5" s="13">
        <v>19</v>
      </c>
      <c r="T5" s="8">
        <v>20</v>
      </c>
      <c r="U5" s="13">
        <v>21</v>
      </c>
      <c r="V5" s="8">
        <v>22</v>
      </c>
      <c r="W5" s="13">
        <v>23</v>
      </c>
      <c r="X5" s="8">
        <v>24</v>
      </c>
      <c r="Y5" s="13">
        <v>25</v>
      </c>
    </row>
    <row r="6" spans="1:25" s="14" customFormat="1" ht="16.5" customHeight="1" x14ac:dyDescent="0.3">
      <c r="A6" s="4" t="s">
        <v>10</v>
      </c>
      <c r="B6" s="4" t="s">
        <v>13</v>
      </c>
      <c r="C6" s="4" t="s">
        <v>16</v>
      </c>
      <c r="D6" s="4" t="s">
        <v>19</v>
      </c>
      <c r="E6" s="81" t="s">
        <v>22</v>
      </c>
      <c r="F6" s="81"/>
      <c r="G6" s="81"/>
      <c r="H6" s="81"/>
      <c r="I6" s="81"/>
      <c r="J6" s="81" t="s">
        <v>33</v>
      </c>
      <c r="K6" s="81"/>
      <c r="L6" s="82" t="s">
        <v>38</v>
      </c>
      <c r="M6" s="82"/>
      <c r="N6" s="81" t="s">
        <v>43</v>
      </c>
      <c r="O6" s="81"/>
      <c r="P6" s="4" t="s">
        <v>48</v>
      </c>
      <c r="Q6" s="81" t="s">
        <v>51</v>
      </c>
      <c r="R6" s="81"/>
      <c r="S6" s="81"/>
      <c r="T6" s="79" t="s">
        <v>53</v>
      </c>
      <c r="U6" s="79"/>
      <c r="V6" s="79"/>
      <c r="W6" s="79"/>
      <c r="X6" s="79"/>
      <c r="Y6" s="79"/>
    </row>
    <row r="7" spans="1:25" s="14" customFormat="1" ht="115.15" x14ac:dyDescent="0.3">
      <c r="A7" s="5" t="s">
        <v>11</v>
      </c>
      <c r="B7" s="7" t="s">
        <v>14</v>
      </c>
      <c r="C7" s="5" t="s">
        <v>17</v>
      </c>
      <c r="D7" s="7" t="s">
        <v>20</v>
      </c>
      <c r="E7" s="7" t="s">
        <v>23</v>
      </c>
      <c r="F7" s="5" t="s">
        <v>25</v>
      </c>
      <c r="G7" s="5" t="s">
        <v>27</v>
      </c>
      <c r="H7" s="5" t="s">
        <v>93</v>
      </c>
      <c r="I7" s="5" t="s">
        <v>31</v>
      </c>
      <c r="J7" s="7" t="s">
        <v>34</v>
      </c>
      <c r="K7" s="7" t="s">
        <v>36</v>
      </c>
      <c r="L7" s="5" t="s">
        <v>39</v>
      </c>
      <c r="M7" s="5" t="s">
        <v>41</v>
      </c>
      <c r="N7" s="5" t="s">
        <v>44</v>
      </c>
      <c r="O7" s="5" t="s">
        <v>46</v>
      </c>
      <c r="P7" s="5" t="s">
        <v>49</v>
      </c>
      <c r="Q7" s="5">
        <v>2012</v>
      </c>
      <c r="R7" s="5">
        <v>2013</v>
      </c>
      <c r="S7" s="5">
        <v>2014</v>
      </c>
      <c r="T7" s="5">
        <v>2015</v>
      </c>
      <c r="U7" s="5">
        <v>2020</v>
      </c>
      <c r="V7" s="5">
        <v>2025</v>
      </c>
      <c r="W7" s="5">
        <v>2030</v>
      </c>
      <c r="X7" s="5">
        <v>2035</v>
      </c>
      <c r="Y7" s="5">
        <v>2040</v>
      </c>
    </row>
    <row r="8" spans="1:25" s="20" customFormat="1" ht="15" customHeight="1" x14ac:dyDescent="0.3">
      <c r="A8" s="20" t="s">
        <v>58</v>
      </c>
      <c r="B8" s="20" t="s">
        <v>59</v>
      </c>
      <c r="C8" s="21" t="s">
        <v>60</v>
      </c>
      <c r="D8" s="17" t="s">
        <v>61</v>
      </c>
      <c r="E8" s="20" t="s">
        <v>62</v>
      </c>
      <c r="F8" s="20">
        <v>1990</v>
      </c>
      <c r="H8" s="27">
        <v>450</v>
      </c>
      <c r="J8" s="20" t="s">
        <v>63</v>
      </c>
      <c r="K8" s="20" t="s">
        <v>64</v>
      </c>
      <c r="Q8" s="22">
        <v>224.29999923706055</v>
      </c>
      <c r="R8" s="22">
        <v>284.29999828338623</v>
      </c>
      <c r="S8" s="22">
        <v>243.70382308959961</v>
      </c>
      <c r="T8" s="22">
        <v>315</v>
      </c>
      <c r="U8" s="22">
        <v>315</v>
      </c>
      <c r="V8" s="22">
        <f>2540*0.15</f>
        <v>381</v>
      </c>
      <c r="W8" s="22">
        <f>2540*0.15</f>
        <v>381</v>
      </c>
      <c r="X8" s="22">
        <f>2540*0.15</f>
        <v>381</v>
      </c>
      <c r="Y8" s="22">
        <f>2540*0.15</f>
        <v>381</v>
      </c>
    </row>
    <row r="9" spans="1:25" s="20" customFormat="1" ht="15" customHeight="1" x14ac:dyDescent="0.3">
      <c r="A9" s="20" t="s">
        <v>65</v>
      </c>
      <c r="B9" s="20" t="s">
        <v>59</v>
      </c>
      <c r="C9" s="21" t="s">
        <v>60</v>
      </c>
      <c r="D9" s="17" t="s">
        <v>61</v>
      </c>
      <c r="E9" s="20" t="s">
        <v>62</v>
      </c>
      <c r="F9" s="20">
        <v>2005</v>
      </c>
      <c r="H9" s="27">
        <v>1230</v>
      </c>
      <c r="J9" s="20" t="s">
        <v>63</v>
      </c>
      <c r="K9" s="20" t="s">
        <v>66</v>
      </c>
      <c r="Q9" s="22">
        <v>701.4999942779541</v>
      </c>
      <c r="R9" s="22">
        <v>5140.7735595703125</v>
      </c>
      <c r="S9" s="22">
        <v>1263.1536312103271</v>
      </c>
      <c r="T9" s="22">
        <f>2100-T8</f>
        <v>1785</v>
      </c>
      <c r="U9" s="22">
        <f>2100-U8</f>
        <v>1785</v>
      </c>
      <c r="V9" s="22">
        <f>2540-V8</f>
        <v>2159</v>
      </c>
      <c r="W9" s="22">
        <f>2540-W8</f>
        <v>2159</v>
      </c>
      <c r="X9" s="22">
        <f>2540-X8</f>
        <v>2159</v>
      </c>
      <c r="Y9" s="22">
        <f>2540-Y8</f>
        <v>2159</v>
      </c>
    </row>
    <row r="10" spans="1:25" s="20" customFormat="1" ht="15" customHeight="1" x14ac:dyDescent="0.3">
      <c r="A10" s="20" t="s">
        <v>67</v>
      </c>
      <c r="B10" s="20" t="s">
        <v>59</v>
      </c>
      <c r="C10" s="21" t="s">
        <v>96</v>
      </c>
      <c r="D10" s="17" t="s">
        <v>61</v>
      </c>
      <c r="E10" s="20" t="s">
        <v>62</v>
      </c>
      <c r="F10" s="20">
        <v>2001</v>
      </c>
      <c r="H10" s="27">
        <v>1100</v>
      </c>
      <c r="J10" s="20" t="s">
        <v>63</v>
      </c>
      <c r="K10" s="20" t="s">
        <v>66</v>
      </c>
      <c r="Q10" s="22">
        <v>62.799999713897705</v>
      </c>
      <c r="R10" s="22">
        <v>56.099999725818634</v>
      </c>
      <c r="S10" s="22">
        <v>76.733333587646484</v>
      </c>
      <c r="T10" s="25">
        <v>100</v>
      </c>
      <c r="U10" s="25">
        <v>100</v>
      </c>
      <c r="V10" s="25">
        <v>100</v>
      </c>
      <c r="W10" s="25">
        <v>100</v>
      </c>
      <c r="X10" s="25">
        <v>100</v>
      </c>
      <c r="Y10" s="25">
        <v>100</v>
      </c>
    </row>
    <row r="11" spans="1:25" s="20" customFormat="1" ht="15" customHeight="1" x14ac:dyDescent="0.3">
      <c r="B11" s="20" t="s">
        <v>59</v>
      </c>
      <c r="C11" s="21" t="s">
        <v>96</v>
      </c>
      <c r="D11" s="17" t="s">
        <v>103</v>
      </c>
      <c r="E11" s="20" t="s">
        <v>62</v>
      </c>
      <c r="F11" s="20">
        <v>2020</v>
      </c>
      <c r="H11" s="27">
        <v>1250</v>
      </c>
      <c r="J11" s="20" t="s">
        <v>63</v>
      </c>
      <c r="K11" s="20" t="s">
        <v>66</v>
      </c>
      <c r="Q11" s="22"/>
      <c r="R11" s="22"/>
      <c r="S11" s="22"/>
      <c r="T11" s="25"/>
      <c r="U11" s="25">
        <v>1225</v>
      </c>
      <c r="V11" s="25">
        <v>1225</v>
      </c>
      <c r="W11" s="25">
        <v>1225</v>
      </c>
      <c r="X11" s="25">
        <v>1225</v>
      </c>
      <c r="Y11" s="25">
        <v>1225</v>
      </c>
    </row>
    <row r="12" spans="1:25" s="20" customFormat="1" ht="15" customHeight="1" x14ac:dyDescent="0.3">
      <c r="A12" s="20" t="s">
        <v>68</v>
      </c>
      <c r="B12" s="20" t="s">
        <v>59</v>
      </c>
      <c r="C12" s="21" t="s">
        <v>69</v>
      </c>
      <c r="D12" s="17" t="s">
        <v>61</v>
      </c>
      <c r="E12" s="20" t="s">
        <v>62</v>
      </c>
      <c r="F12" s="20">
        <v>1997</v>
      </c>
      <c r="H12" s="27">
        <v>400</v>
      </c>
      <c r="J12" s="20" t="s">
        <v>63</v>
      </c>
      <c r="K12" s="20" t="s">
        <v>66</v>
      </c>
      <c r="Q12" s="22">
        <v>392.49999761581421</v>
      </c>
      <c r="R12" s="22">
        <v>483.70000076293945</v>
      </c>
      <c r="S12" s="22">
        <v>480.0333366394043</v>
      </c>
      <c r="T12" s="22">
        <v>350</v>
      </c>
      <c r="U12" s="22">
        <v>400</v>
      </c>
      <c r="V12" s="22">
        <v>420</v>
      </c>
      <c r="W12" s="22">
        <v>420</v>
      </c>
      <c r="X12" s="22">
        <v>420</v>
      </c>
      <c r="Y12" s="22">
        <v>420</v>
      </c>
    </row>
    <row r="13" spans="1:25" s="20" customFormat="1" ht="15" customHeight="1" x14ac:dyDescent="0.3">
      <c r="A13" s="20" t="s">
        <v>70</v>
      </c>
      <c r="B13" s="20" t="s">
        <v>59</v>
      </c>
      <c r="C13" s="21" t="s">
        <v>98</v>
      </c>
      <c r="D13" s="17" t="s">
        <v>61</v>
      </c>
      <c r="E13" s="20" t="s">
        <v>71</v>
      </c>
      <c r="F13" s="20">
        <v>2011</v>
      </c>
      <c r="G13" s="20">
        <v>2040</v>
      </c>
      <c r="H13" s="27">
        <v>2310</v>
      </c>
      <c r="J13" s="20" t="s">
        <v>63</v>
      </c>
      <c r="K13" s="20" t="s">
        <v>66</v>
      </c>
      <c r="Q13" s="22">
        <v>0</v>
      </c>
      <c r="R13" s="22">
        <v>0</v>
      </c>
      <c r="S13" s="22">
        <v>0</v>
      </c>
      <c r="T13" s="22">
        <v>650</v>
      </c>
      <c r="U13" s="22">
        <v>1800</v>
      </c>
      <c r="V13" s="22">
        <v>1800</v>
      </c>
      <c r="W13" s="22">
        <v>1800</v>
      </c>
      <c r="X13" s="22">
        <v>1800</v>
      </c>
      <c r="Y13" s="22">
        <v>1800</v>
      </c>
    </row>
    <row r="14" spans="1:25" s="20" customFormat="1" ht="15" customHeight="1" x14ac:dyDescent="0.3">
      <c r="A14" s="20" t="s">
        <v>74</v>
      </c>
      <c r="B14" s="20" t="s">
        <v>59</v>
      </c>
      <c r="C14" s="21" t="s">
        <v>97</v>
      </c>
      <c r="D14" s="17" t="s">
        <v>61</v>
      </c>
      <c r="E14" s="20" t="s">
        <v>62</v>
      </c>
      <c r="F14" s="20">
        <v>2003</v>
      </c>
      <c r="H14" s="27">
        <v>2200</v>
      </c>
      <c r="J14" s="20" t="s">
        <v>63</v>
      </c>
      <c r="K14" s="20" t="s">
        <v>66</v>
      </c>
      <c r="Q14" s="22">
        <v>349.29751873016357</v>
      </c>
      <c r="R14" s="22">
        <v>454.90000009536743</v>
      </c>
      <c r="S14" s="22">
        <v>495.33223628997803</v>
      </c>
      <c r="T14" s="22">
        <v>750</v>
      </c>
      <c r="U14" s="22">
        <v>1400</v>
      </c>
      <c r="V14" s="22">
        <v>1600</v>
      </c>
      <c r="W14" s="22">
        <v>1800</v>
      </c>
      <c r="X14" s="22">
        <v>2000</v>
      </c>
      <c r="Y14" s="22">
        <v>2200</v>
      </c>
    </row>
    <row r="15" spans="1:25" s="20" customFormat="1" ht="15" customHeight="1" x14ac:dyDescent="0.3">
      <c r="A15" s="23" t="s">
        <v>75</v>
      </c>
      <c r="B15" s="23" t="s">
        <v>59</v>
      </c>
      <c r="C15" s="23" t="s">
        <v>99</v>
      </c>
      <c r="D15" s="18" t="s">
        <v>61</v>
      </c>
      <c r="E15" s="23" t="s">
        <v>71</v>
      </c>
      <c r="F15" s="23">
        <v>2003</v>
      </c>
      <c r="G15" s="23">
        <v>2013</v>
      </c>
      <c r="H15" s="28">
        <v>14000</v>
      </c>
      <c r="J15" s="20" t="s">
        <v>63</v>
      </c>
      <c r="K15" s="20" t="s">
        <v>66</v>
      </c>
      <c r="Q15" s="22">
        <v>3746.9999694824219</v>
      </c>
      <c r="R15" s="22">
        <v>808.0999755859375</v>
      </c>
      <c r="S15" s="22">
        <v>1405.0626182556152</v>
      </c>
      <c r="T15" s="22">
        <v>7500</v>
      </c>
      <c r="U15" s="22">
        <v>7500</v>
      </c>
      <c r="V15" s="22">
        <v>7500</v>
      </c>
      <c r="W15" s="22">
        <v>7500</v>
      </c>
      <c r="X15" s="22">
        <v>7500</v>
      </c>
      <c r="Y15" s="22">
        <v>7500</v>
      </c>
    </row>
    <row r="16" spans="1:25" s="20" customFormat="1" ht="15" customHeight="1" x14ac:dyDescent="0.3">
      <c r="A16" s="23" t="s">
        <v>76</v>
      </c>
      <c r="B16" s="23" t="s">
        <v>59</v>
      </c>
      <c r="C16" s="23" t="s">
        <v>77</v>
      </c>
      <c r="D16" s="18" t="s">
        <v>61</v>
      </c>
      <c r="E16" s="23" t="s">
        <v>71</v>
      </c>
      <c r="F16" s="23">
        <v>1994</v>
      </c>
      <c r="G16" s="23">
        <v>2009</v>
      </c>
      <c r="H16" s="28">
        <v>1300</v>
      </c>
      <c r="J16" s="20" t="s">
        <v>63</v>
      </c>
      <c r="K16" s="20" t="s">
        <v>66</v>
      </c>
      <c r="Q16" s="22">
        <v>1240.8000020980835</v>
      </c>
      <c r="R16" s="22">
        <v>1433.8999900817871</v>
      </c>
      <c r="S16" s="22">
        <v>1379.5666809082031</v>
      </c>
      <c r="T16" s="22">
        <v>1400</v>
      </c>
      <c r="U16" s="22">
        <v>1400</v>
      </c>
      <c r="V16" s="22">
        <v>1400</v>
      </c>
      <c r="W16" s="22">
        <v>1400</v>
      </c>
      <c r="X16" s="22">
        <v>1400</v>
      </c>
      <c r="Y16" s="22">
        <v>1400</v>
      </c>
    </row>
    <row r="17" spans="1:25" s="20" customFormat="1" ht="15" customHeight="1" x14ac:dyDescent="0.3">
      <c r="A17" s="24" t="s">
        <v>79</v>
      </c>
      <c r="B17" s="24" t="s">
        <v>59</v>
      </c>
      <c r="C17" s="21" t="s">
        <v>101</v>
      </c>
      <c r="D17" s="19" t="s">
        <v>100</v>
      </c>
      <c r="E17" s="24" t="s">
        <v>62</v>
      </c>
      <c r="F17" s="24">
        <v>2020</v>
      </c>
      <c r="G17" s="24"/>
      <c r="H17" s="29">
        <v>5000</v>
      </c>
      <c r="I17" s="24"/>
      <c r="J17" s="24" t="s">
        <v>63</v>
      </c>
      <c r="K17" s="24" t="s">
        <v>66</v>
      </c>
      <c r="L17" s="24"/>
      <c r="M17" s="24"/>
      <c r="N17" s="24"/>
      <c r="O17" s="24"/>
      <c r="P17" s="24"/>
      <c r="Q17" s="26"/>
      <c r="R17" s="26"/>
      <c r="S17" s="26"/>
      <c r="T17" s="26"/>
      <c r="U17" s="26">
        <v>5000</v>
      </c>
      <c r="V17" s="26">
        <v>5000</v>
      </c>
      <c r="W17" s="26">
        <v>5000</v>
      </c>
      <c r="X17" s="26">
        <v>5000</v>
      </c>
      <c r="Y17" s="26">
        <v>5000</v>
      </c>
    </row>
    <row r="18" spans="1:25" s="20" customFormat="1" ht="15" customHeight="1" x14ac:dyDescent="0.3">
      <c r="A18" s="20" t="s">
        <v>81</v>
      </c>
      <c r="B18" s="20" t="s">
        <v>82</v>
      </c>
      <c r="C18" s="20" t="s">
        <v>83</v>
      </c>
      <c r="D18" s="17" t="s">
        <v>61</v>
      </c>
      <c r="E18" s="20" t="s">
        <v>84</v>
      </c>
      <c r="F18" s="20">
        <v>2010</v>
      </c>
      <c r="G18" s="20">
        <v>2013</v>
      </c>
      <c r="H18" s="27">
        <v>1445</v>
      </c>
      <c r="J18" s="20" t="s">
        <v>85</v>
      </c>
      <c r="K18" s="20" t="s">
        <v>66</v>
      </c>
      <c r="Q18" s="22">
        <v>51.099999904632568</v>
      </c>
      <c r="R18" s="22">
        <v>129.09999942779541</v>
      </c>
      <c r="S18" s="22">
        <v>60.0666663646698</v>
      </c>
      <c r="T18" s="22">
        <v>125</v>
      </c>
      <c r="U18" s="25">
        <v>450</v>
      </c>
      <c r="V18" s="25">
        <v>450</v>
      </c>
      <c r="W18" s="25">
        <v>450</v>
      </c>
      <c r="X18" s="25">
        <v>450</v>
      </c>
      <c r="Y18" s="25">
        <v>450</v>
      </c>
    </row>
    <row r="19" spans="1:25" s="20" customFormat="1" ht="15" customHeight="1" x14ac:dyDescent="0.3">
      <c r="A19" s="20" t="s">
        <v>87</v>
      </c>
      <c r="B19" s="20" t="s">
        <v>82</v>
      </c>
      <c r="C19" s="23" t="s">
        <v>88</v>
      </c>
      <c r="D19" s="17" t="s">
        <v>78</v>
      </c>
      <c r="E19" s="20" t="s">
        <v>86</v>
      </c>
      <c r="F19" s="20">
        <v>2015</v>
      </c>
      <c r="H19" s="27">
        <v>7300</v>
      </c>
      <c r="J19" s="20" t="s">
        <v>85</v>
      </c>
      <c r="K19" s="20" t="s">
        <v>66</v>
      </c>
      <c r="Q19" s="22">
        <v>0</v>
      </c>
      <c r="R19" s="22">
        <v>0</v>
      </c>
      <c r="S19" s="22">
        <v>0</v>
      </c>
      <c r="T19" s="22">
        <v>0</v>
      </c>
      <c r="U19" s="22">
        <v>7500</v>
      </c>
      <c r="V19" s="22">
        <v>7500</v>
      </c>
      <c r="W19" s="22">
        <v>7500</v>
      </c>
      <c r="X19" s="22">
        <v>7500</v>
      </c>
      <c r="Y19" s="22">
        <v>7500</v>
      </c>
    </row>
    <row r="20" spans="1:25" s="20" customFormat="1" ht="15" customHeight="1" x14ac:dyDescent="0.3">
      <c r="A20" s="20" t="s">
        <v>89</v>
      </c>
      <c r="B20" s="20" t="s">
        <v>82</v>
      </c>
      <c r="C20" s="23" t="s">
        <v>94</v>
      </c>
      <c r="D20" s="17" t="s">
        <v>100</v>
      </c>
      <c r="E20" s="20" t="s">
        <v>86</v>
      </c>
      <c r="F20" s="20">
        <v>2016</v>
      </c>
      <c r="H20" s="27">
        <v>5000</v>
      </c>
      <c r="J20" s="20" t="s">
        <v>85</v>
      </c>
      <c r="K20" s="20" t="s">
        <v>66</v>
      </c>
      <c r="Q20" s="22">
        <v>0</v>
      </c>
      <c r="R20" s="22">
        <v>0</v>
      </c>
      <c r="S20" s="22">
        <v>0</v>
      </c>
      <c r="T20" s="22">
        <v>0</v>
      </c>
      <c r="U20" s="22">
        <v>5000</v>
      </c>
      <c r="V20" s="22">
        <v>5000</v>
      </c>
      <c r="W20" s="22">
        <v>5000</v>
      </c>
      <c r="X20" s="22">
        <v>5000</v>
      </c>
      <c r="Y20" s="22">
        <v>5000</v>
      </c>
    </row>
    <row r="21" spans="1:25" s="20" customFormat="1" ht="15" customHeight="1" x14ac:dyDescent="0.3">
      <c r="A21" s="20" t="s">
        <v>72</v>
      </c>
      <c r="B21" s="20" t="s">
        <v>82</v>
      </c>
      <c r="C21" s="21" t="s">
        <v>73</v>
      </c>
      <c r="D21" s="17" t="s">
        <v>61</v>
      </c>
      <c r="E21" s="20" t="s">
        <v>71</v>
      </c>
      <c r="F21" s="20">
        <v>2013</v>
      </c>
      <c r="G21" s="20">
        <v>2039</v>
      </c>
      <c r="H21" s="27">
        <v>1000</v>
      </c>
      <c r="J21" s="20" t="s">
        <v>63</v>
      </c>
      <c r="K21" s="20" t="s">
        <v>66</v>
      </c>
      <c r="Q21" s="22"/>
      <c r="R21" s="22">
        <v>7.5999998301267624</v>
      </c>
      <c r="S21" s="22">
        <v>173.2</v>
      </c>
      <c r="T21" s="22">
        <v>900</v>
      </c>
      <c r="U21" s="22">
        <v>900</v>
      </c>
      <c r="V21" s="22">
        <v>900</v>
      </c>
      <c r="W21" s="22">
        <v>900</v>
      </c>
      <c r="X21" s="22">
        <v>900</v>
      </c>
      <c r="Y21" s="22">
        <v>900</v>
      </c>
    </row>
    <row r="22" spans="1:25" s="20" customFormat="1" ht="15" customHeight="1" x14ac:dyDescent="0.3">
      <c r="A22" s="20" t="s">
        <v>90</v>
      </c>
      <c r="B22" s="20" t="s">
        <v>82</v>
      </c>
      <c r="C22" s="20" t="s">
        <v>91</v>
      </c>
      <c r="D22" s="17" t="s">
        <v>80</v>
      </c>
      <c r="E22" s="20" t="s">
        <v>86</v>
      </c>
      <c r="F22" s="20">
        <v>2022</v>
      </c>
      <c r="H22" s="27">
        <v>1000</v>
      </c>
      <c r="J22" s="20" t="s">
        <v>85</v>
      </c>
      <c r="K22" s="20" t="s">
        <v>66</v>
      </c>
      <c r="Q22" s="22">
        <v>0</v>
      </c>
      <c r="R22" s="22">
        <v>0</v>
      </c>
      <c r="S22" s="22">
        <v>0</v>
      </c>
      <c r="T22" s="22">
        <v>0</v>
      </c>
      <c r="U22" s="22">
        <v>900</v>
      </c>
      <c r="V22" s="22">
        <v>900</v>
      </c>
      <c r="W22" s="22">
        <v>900</v>
      </c>
      <c r="X22" s="22">
        <v>900</v>
      </c>
      <c r="Y22" s="22">
        <v>900</v>
      </c>
    </row>
    <row r="23" spans="1:25" s="20" customFormat="1" ht="15" customHeight="1" x14ac:dyDescent="0.3">
      <c r="A23" s="20" t="s">
        <v>92</v>
      </c>
      <c r="B23" s="20" t="s">
        <v>82</v>
      </c>
      <c r="C23" s="23" t="s">
        <v>102</v>
      </c>
      <c r="D23" s="17" t="s">
        <v>100</v>
      </c>
      <c r="E23" s="20" t="s">
        <v>86</v>
      </c>
      <c r="F23" s="20">
        <v>2025</v>
      </c>
      <c r="H23" s="22"/>
      <c r="J23" s="20" t="s">
        <v>85</v>
      </c>
      <c r="K23" s="20" t="s">
        <v>66</v>
      </c>
      <c r="Q23" s="22"/>
      <c r="R23" s="22"/>
      <c r="S23" s="22"/>
      <c r="T23" s="22"/>
      <c r="U23" s="22"/>
      <c r="V23" s="22"/>
      <c r="W23" s="22"/>
      <c r="X23" s="22"/>
      <c r="Y23" s="22"/>
    </row>
    <row r="24" spans="1:25" s="20" customFormat="1" ht="15" customHeight="1" x14ac:dyDescent="0.3"/>
    <row r="25" spans="1:25" ht="17.25" x14ac:dyDescent="0.25">
      <c r="A25" t="s">
        <v>95</v>
      </c>
    </row>
    <row r="30" spans="1:25" x14ac:dyDescent="0.25">
      <c r="H30" s="15"/>
      <c r="Q30" s="15"/>
      <c r="R30" s="15"/>
      <c r="S30" s="15"/>
      <c r="T30" s="15"/>
      <c r="U30" s="15"/>
      <c r="V30" s="15"/>
      <c r="W30" s="15"/>
      <c r="X30" s="15"/>
      <c r="Y30" s="15"/>
    </row>
    <row r="31" spans="1:25" x14ac:dyDescent="0.25">
      <c r="H31" s="15"/>
      <c r="Q31" s="15"/>
      <c r="R31" s="15"/>
      <c r="S31" s="15"/>
      <c r="T31" s="15"/>
      <c r="U31" s="15"/>
      <c r="V31" s="15"/>
      <c r="W31" s="15"/>
      <c r="X31" s="15"/>
      <c r="Y31" s="15"/>
    </row>
    <row r="32" spans="1:25" x14ac:dyDescent="0.25">
      <c r="H32" s="15"/>
      <c r="Q32" s="15"/>
      <c r="R32" s="15"/>
      <c r="S32" s="15"/>
      <c r="T32" s="15"/>
      <c r="U32" s="15"/>
      <c r="V32" s="15"/>
      <c r="W32" s="15"/>
      <c r="X32" s="15"/>
      <c r="Y32" s="15"/>
    </row>
    <row r="33" spans="8:25" x14ac:dyDescent="0.25">
      <c r="H33" s="15"/>
      <c r="Q33" s="15"/>
      <c r="R33" s="15"/>
      <c r="S33" s="15"/>
      <c r="T33" s="15"/>
      <c r="U33" s="15"/>
      <c r="V33" s="15"/>
      <c r="W33" s="15"/>
      <c r="X33" s="15"/>
      <c r="Y33" s="15"/>
    </row>
    <row r="34" spans="8:25" x14ac:dyDescent="0.25">
      <c r="H34" s="15"/>
      <c r="Q34" s="15"/>
      <c r="R34" s="15"/>
      <c r="S34" s="15"/>
      <c r="T34" s="15"/>
      <c r="U34" s="15"/>
      <c r="V34" s="15"/>
      <c r="W34" s="15"/>
      <c r="X34" s="15"/>
      <c r="Y34" s="15"/>
    </row>
    <row r="35" spans="8:25" x14ac:dyDescent="0.25">
      <c r="H35" s="15"/>
      <c r="Q35" s="15"/>
      <c r="R35" s="15"/>
      <c r="S35" s="15"/>
      <c r="T35" s="15"/>
      <c r="U35" s="15"/>
      <c r="V35" s="15"/>
      <c r="W35" s="15"/>
      <c r="X35" s="15"/>
      <c r="Y35" s="15"/>
    </row>
    <row r="36" spans="8:25" x14ac:dyDescent="0.25">
      <c r="H36" s="15"/>
      <c r="Q36" s="15"/>
      <c r="R36" s="15"/>
      <c r="S36" s="15"/>
      <c r="T36" s="15"/>
      <c r="U36" s="15"/>
      <c r="V36" s="15"/>
      <c r="W36" s="15"/>
      <c r="X36" s="15"/>
      <c r="Y36" s="15"/>
    </row>
    <row r="37" spans="8:25" x14ac:dyDescent="0.25">
      <c r="H37" s="15"/>
      <c r="Q37" s="15"/>
      <c r="R37" s="15"/>
      <c r="S37" s="15"/>
      <c r="T37" s="15"/>
      <c r="U37" s="15"/>
      <c r="V37" s="15"/>
      <c r="W37" s="15"/>
      <c r="X37" s="15"/>
      <c r="Y37" s="15"/>
    </row>
    <row r="38" spans="8:25" x14ac:dyDescent="0.25">
      <c r="H38" s="15"/>
      <c r="Q38" s="15"/>
      <c r="R38" s="15"/>
      <c r="S38" s="15"/>
      <c r="T38" s="15"/>
      <c r="U38" s="15"/>
      <c r="V38" s="15"/>
      <c r="W38" s="15"/>
      <c r="X38" s="15"/>
      <c r="Y38" s="15"/>
    </row>
    <row r="39" spans="8:25" x14ac:dyDescent="0.25">
      <c r="H39" s="15"/>
      <c r="Q39" s="15"/>
      <c r="R39" s="15"/>
      <c r="S39" s="15"/>
      <c r="T39" s="15"/>
      <c r="U39" s="15"/>
      <c r="V39" s="15"/>
      <c r="W39" s="15"/>
      <c r="X39" s="15"/>
      <c r="Y39" s="15"/>
    </row>
    <row r="40" spans="8:25" x14ac:dyDescent="0.25">
      <c r="H40" s="15"/>
      <c r="Q40" s="15"/>
      <c r="R40" s="15"/>
      <c r="S40" s="15"/>
      <c r="T40" s="15"/>
      <c r="U40" s="15"/>
      <c r="V40" s="15"/>
      <c r="W40" s="15"/>
      <c r="X40" s="15"/>
      <c r="Y40" s="15"/>
    </row>
    <row r="41" spans="8:25" x14ac:dyDescent="0.25">
      <c r="H41" s="15"/>
      <c r="Q41" s="15"/>
      <c r="R41" s="15"/>
      <c r="S41" s="15"/>
      <c r="T41" s="15"/>
      <c r="U41" s="15"/>
      <c r="V41" s="15"/>
      <c r="W41" s="15"/>
      <c r="X41" s="15"/>
      <c r="Y41" s="15"/>
    </row>
    <row r="42" spans="8:25" x14ac:dyDescent="0.25">
      <c r="H42" s="15"/>
      <c r="Q42" s="15"/>
      <c r="R42" s="15"/>
      <c r="S42" s="15"/>
      <c r="T42" s="15"/>
      <c r="U42" s="15"/>
      <c r="V42" s="15"/>
      <c r="W42" s="15"/>
      <c r="X42" s="15"/>
      <c r="Y42" s="15"/>
    </row>
    <row r="43" spans="8:25" x14ac:dyDescent="0.25">
      <c r="H43" s="15"/>
      <c r="Q43" s="15"/>
      <c r="R43" s="15"/>
      <c r="S43" s="15"/>
      <c r="T43" s="15"/>
      <c r="U43" s="15"/>
      <c r="V43" s="15"/>
      <c r="W43" s="15"/>
      <c r="X43" s="15"/>
      <c r="Y43" s="15"/>
    </row>
    <row r="44" spans="8:25" x14ac:dyDescent="0.25">
      <c r="H44" s="15"/>
      <c r="Q44" s="15"/>
      <c r="R44" s="15"/>
      <c r="S44" s="15"/>
      <c r="T44" s="15"/>
      <c r="U44" s="15"/>
      <c r="V44" s="15"/>
      <c r="W44" s="15"/>
      <c r="X44" s="15"/>
      <c r="Y44" s="15"/>
    </row>
    <row r="45" spans="8:25" x14ac:dyDescent="0.25">
      <c r="H45" s="15"/>
      <c r="Q45" s="15"/>
      <c r="R45" s="15"/>
      <c r="S45" s="15"/>
      <c r="T45" s="15"/>
      <c r="U45" s="15"/>
      <c r="V45" s="15"/>
      <c r="W45" s="15"/>
      <c r="X45" s="15"/>
      <c r="Y45" s="15"/>
    </row>
    <row r="46" spans="8:25" x14ac:dyDescent="0.25">
      <c r="H46" s="15"/>
      <c r="Q46" s="15"/>
      <c r="R46" s="15"/>
      <c r="S46" s="15"/>
      <c r="T46" s="15"/>
      <c r="U46" s="15"/>
      <c r="V46" s="15"/>
      <c r="W46" s="15"/>
      <c r="X46" s="15"/>
      <c r="Y46" s="15"/>
    </row>
    <row r="47" spans="8:25" x14ac:dyDescent="0.25">
      <c r="H47" s="15"/>
      <c r="Q47" s="15"/>
      <c r="R47" s="15"/>
      <c r="S47" s="15"/>
      <c r="T47" s="15"/>
      <c r="U47" s="15"/>
      <c r="V47" s="15"/>
      <c r="W47" s="15"/>
      <c r="X47" s="15"/>
      <c r="Y47" s="15"/>
    </row>
    <row r="48" spans="8:25" x14ac:dyDescent="0.25">
      <c r="H48" s="15"/>
      <c r="Q48" s="15"/>
      <c r="R48" s="15"/>
      <c r="S48" s="15"/>
      <c r="T48" s="15"/>
      <c r="U48" s="15"/>
      <c r="V48" s="15"/>
      <c r="W48" s="15"/>
      <c r="X48" s="15"/>
      <c r="Y48" s="15"/>
    </row>
    <row r="49" spans="8:25" x14ac:dyDescent="0.25">
      <c r="H49" s="15"/>
      <c r="Q49" s="15"/>
      <c r="R49" s="15"/>
      <c r="S49" s="15"/>
      <c r="T49" s="15"/>
      <c r="U49" s="15"/>
      <c r="V49" s="15"/>
      <c r="W49" s="15"/>
      <c r="X49" s="15"/>
      <c r="Y49" s="15"/>
    </row>
    <row r="50" spans="8:25" x14ac:dyDescent="0.25">
      <c r="H50" s="15"/>
      <c r="Q50" s="15"/>
      <c r="R50" s="15"/>
      <c r="S50" s="15"/>
      <c r="T50" s="15"/>
      <c r="U50" s="15"/>
      <c r="V50" s="15"/>
      <c r="W50" s="15"/>
      <c r="X50" s="15"/>
      <c r="Y50" s="15"/>
    </row>
    <row r="51" spans="8:25" x14ac:dyDescent="0.25">
      <c r="H51" s="15"/>
      <c r="Q51" s="15"/>
      <c r="R51" s="15"/>
      <c r="S51" s="15"/>
      <c r="T51" s="15"/>
      <c r="U51" s="15"/>
      <c r="V51" s="15"/>
      <c r="W51" s="15"/>
      <c r="X51" s="15"/>
      <c r="Y51" s="15"/>
    </row>
    <row r="52" spans="8:25" x14ac:dyDescent="0.25">
      <c r="H52" s="15"/>
      <c r="Q52" s="15"/>
      <c r="R52" s="15"/>
      <c r="S52" s="15"/>
      <c r="T52" s="15"/>
      <c r="U52" s="15"/>
      <c r="V52" s="15"/>
      <c r="W52" s="15"/>
      <c r="X52" s="15"/>
      <c r="Y52" s="15"/>
    </row>
    <row r="53" spans="8:25" x14ac:dyDescent="0.25">
      <c r="H53" s="15"/>
      <c r="Q53" s="15"/>
      <c r="R53" s="15"/>
      <c r="S53" s="15"/>
      <c r="T53" s="15"/>
      <c r="U53" s="15"/>
      <c r="V53" s="15"/>
      <c r="W53" s="15"/>
      <c r="X53" s="15"/>
      <c r="Y53" s="15"/>
    </row>
    <row r="54" spans="8:25" x14ac:dyDescent="0.25">
      <c r="H54" s="15"/>
      <c r="Q54" s="15"/>
      <c r="R54" s="15"/>
      <c r="S54" s="15"/>
      <c r="T54" s="15"/>
      <c r="U54" s="15"/>
      <c r="V54" s="15"/>
      <c r="W54" s="15"/>
      <c r="X54" s="15"/>
      <c r="Y54" s="15"/>
    </row>
    <row r="55" spans="8:25" x14ac:dyDescent="0.25">
      <c r="H55" s="15"/>
      <c r="Q55" s="15"/>
      <c r="R55" s="15"/>
      <c r="S55" s="15"/>
      <c r="T55" s="15"/>
      <c r="U55" s="15"/>
      <c r="V55" s="15"/>
      <c r="W55" s="15"/>
      <c r="X55" s="15"/>
      <c r="Y55" s="15"/>
    </row>
    <row r="56" spans="8:25" x14ac:dyDescent="0.25">
      <c r="H56" s="15"/>
      <c r="Q56" s="15"/>
      <c r="R56" s="15"/>
      <c r="S56" s="15"/>
      <c r="T56" s="15"/>
      <c r="U56" s="15"/>
      <c r="V56" s="15"/>
      <c r="W56" s="15"/>
      <c r="X56" s="15"/>
      <c r="Y56" s="15"/>
    </row>
    <row r="57" spans="8:25" x14ac:dyDescent="0.25">
      <c r="H57" s="15"/>
      <c r="Q57" s="15"/>
      <c r="R57" s="15"/>
      <c r="S57" s="15"/>
      <c r="T57" s="15"/>
      <c r="U57" s="15"/>
      <c r="V57" s="15"/>
      <c r="W57" s="15"/>
      <c r="X57" s="15"/>
      <c r="Y57" s="15"/>
    </row>
    <row r="58" spans="8:25" x14ac:dyDescent="0.25">
      <c r="H58" s="15"/>
      <c r="Q58" s="15"/>
      <c r="R58" s="15"/>
      <c r="S58" s="15"/>
      <c r="T58" s="15"/>
      <c r="U58" s="15"/>
      <c r="V58" s="15"/>
      <c r="W58" s="15"/>
      <c r="X58" s="15"/>
      <c r="Y58" s="15"/>
    </row>
    <row r="59" spans="8:25" x14ac:dyDescent="0.25">
      <c r="H59" s="15"/>
      <c r="Q59" s="15"/>
      <c r="R59" s="15"/>
      <c r="S59" s="15"/>
      <c r="T59" s="15"/>
      <c r="U59" s="15"/>
      <c r="V59" s="15"/>
      <c r="W59" s="15"/>
      <c r="X59" s="15"/>
      <c r="Y59" s="15"/>
    </row>
    <row r="60" spans="8:25" x14ac:dyDescent="0.25">
      <c r="H60" s="15"/>
      <c r="Q60" s="15"/>
      <c r="R60" s="15"/>
      <c r="S60" s="15"/>
      <c r="T60" s="15"/>
      <c r="U60" s="15"/>
      <c r="V60" s="15"/>
      <c r="W60" s="15"/>
      <c r="X60" s="15"/>
      <c r="Y60" s="15"/>
    </row>
    <row r="61" spans="8:25" x14ac:dyDescent="0.25">
      <c r="H61" s="15"/>
      <c r="Q61" s="15"/>
      <c r="R61" s="15"/>
      <c r="S61" s="15"/>
      <c r="T61" s="15"/>
      <c r="U61" s="15"/>
      <c r="V61" s="15"/>
      <c r="W61" s="15"/>
      <c r="X61" s="15"/>
      <c r="Y61" s="15"/>
    </row>
    <row r="62" spans="8:25" x14ac:dyDescent="0.25">
      <c r="H62" s="15"/>
      <c r="Q62" s="15"/>
      <c r="R62" s="15"/>
      <c r="S62" s="15"/>
      <c r="T62" s="15"/>
      <c r="U62" s="15"/>
      <c r="V62" s="15"/>
      <c r="W62" s="15"/>
      <c r="X62" s="15"/>
      <c r="Y62" s="15"/>
    </row>
    <row r="63" spans="8:25" x14ac:dyDescent="0.25">
      <c r="H63" s="15"/>
      <c r="Q63" s="15"/>
      <c r="R63" s="15"/>
      <c r="S63" s="15"/>
      <c r="T63" s="15"/>
      <c r="U63" s="15"/>
      <c r="V63" s="15"/>
      <c r="W63" s="15"/>
      <c r="X63" s="15"/>
      <c r="Y63" s="15"/>
    </row>
    <row r="64" spans="8:25" x14ac:dyDescent="0.25">
      <c r="H64" s="15"/>
      <c r="Q64" s="15"/>
      <c r="R64" s="15"/>
      <c r="S64" s="15"/>
      <c r="T64" s="15"/>
      <c r="U64" s="15"/>
      <c r="V64" s="15"/>
      <c r="W64" s="15"/>
      <c r="X64" s="15"/>
      <c r="Y64" s="15"/>
    </row>
    <row r="65" spans="8:25" x14ac:dyDescent="0.25">
      <c r="H65" s="15"/>
      <c r="Q65" s="15"/>
      <c r="R65" s="15"/>
      <c r="S65" s="15"/>
      <c r="T65" s="15"/>
      <c r="U65" s="15"/>
      <c r="V65" s="15"/>
      <c r="W65" s="15"/>
      <c r="X65" s="15"/>
      <c r="Y65" s="15"/>
    </row>
    <row r="66" spans="8:25" x14ac:dyDescent="0.25">
      <c r="H66" s="15"/>
      <c r="Q66" s="15"/>
      <c r="R66" s="15"/>
      <c r="S66" s="15"/>
      <c r="T66" s="15"/>
      <c r="U66" s="15"/>
      <c r="V66" s="15"/>
      <c r="W66" s="15"/>
      <c r="X66" s="15"/>
      <c r="Y66" s="15"/>
    </row>
    <row r="67" spans="8:25" x14ac:dyDescent="0.25">
      <c r="H67" s="15"/>
      <c r="Q67" s="15"/>
      <c r="R67" s="15"/>
      <c r="S67" s="15"/>
      <c r="T67" s="15"/>
      <c r="U67" s="15"/>
      <c r="V67" s="15"/>
      <c r="W67" s="15"/>
      <c r="X67" s="15"/>
      <c r="Y67" s="15"/>
    </row>
    <row r="68" spans="8:25" x14ac:dyDescent="0.25">
      <c r="H68" s="15"/>
      <c r="Q68" s="15"/>
      <c r="R68" s="15"/>
      <c r="S68" s="15"/>
      <c r="T68" s="15"/>
      <c r="U68" s="15"/>
      <c r="V68" s="15"/>
      <c r="W68" s="15"/>
      <c r="X68" s="15"/>
      <c r="Y68" s="15"/>
    </row>
    <row r="69" spans="8:25" x14ac:dyDescent="0.25">
      <c r="H69" s="15"/>
      <c r="Q69" s="15"/>
      <c r="R69" s="15"/>
      <c r="S69" s="15"/>
      <c r="T69" s="15"/>
      <c r="U69" s="15"/>
      <c r="V69" s="15"/>
      <c r="W69" s="15"/>
      <c r="X69" s="15"/>
      <c r="Y69" s="15"/>
    </row>
    <row r="70" spans="8:25" x14ac:dyDescent="0.25">
      <c r="H70" s="15"/>
      <c r="Q70" s="15"/>
      <c r="R70" s="15"/>
      <c r="S70" s="15"/>
      <c r="T70" s="15"/>
      <c r="U70" s="15"/>
      <c r="V70" s="15"/>
      <c r="W70" s="15"/>
      <c r="X70" s="15"/>
      <c r="Y70" s="15"/>
    </row>
    <row r="71" spans="8:25" x14ac:dyDescent="0.25">
      <c r="Q71" s="15"/>
      <c r="R71" s="15"/>
      <c r="S71" s="15"/>
      <c r="T71" s="15"/>
      <c r="U71" s="15"/>
      <c r="V71" s="15"/>
      <c r="W71" s="15"/>
      <c r="X71" s="15"/>
      <c r="Y71" s="15"/>
    </row>
    <row r="72" spans="8:25" x14ac:dyDescent="0.25">
      <c r="Q72" s="15"/>
      <c r="R72" s="15"/>
      <c r="S72" s="15"/>
      <c r="T72" s="15"/>
      <c r="U72" s="15"/>
      <c r="V72" s="15"/>
      <c r="W72" s="15"/>
      <c r="X72" s="15"/>
      <c r="Y72" s="15"/>
    </row>
    <row r="73" spans="8:25" x14ac:dyDescent="0.25">
      <c r="Q73" s="15"/>
      <c r="R73" s="15"/>
      <c r="S73" s="15"/>
      <c r="T73" s="15"/>
      <c r="U73" s="15"/>
      <c r="V73" s="15"/>
      <c r="W73" s="15"/>
      <c r="X73" s="15"/>
      <c r="Y73" s="15"/>
    </row>
    <row r="74" spans="8:25" x14ac:dyDescent="0.25">
      <c r="Q74" s="15"/>
      <c r="R74" s="15"/>
      <c r="S74" s="15"/>
      <c r="T74" s="15"/>
      <c r="U74" s="15"/>
      <c r="V74" s="15"/>
      <c r="W74" s="15"/>
      <c r="X74" s="15"/>
      <c r="Y74" s="15"/>
    </row>
    <row r="75" spans="8:25" x14ac:dyDescent="0.25">
      <c r="Q75" s="15"/>
      <c r="R75" s="15"/>
      <c r="S75" s="15"/>
      <c r="T75" s="15"/>
      <c r="U75" s="15"/>
      <c r="V75" s="15"/>
      <c r="W75" s="15"/>
      <c r="X75" s="15"/>
      <c r="Y75" s="15"/>
    </row>
    <row r="76" spans="8:25" x14ac:dyDescent="0.25">
      <c r="Q76" s="15"/>
      <c r="R76" s="15"/>
      <c r="S76" s="15"/>
      <c r="T76" s="15"/>
      <c r="U76" s="15"/>
      <c r="V76" s="15"/>
      <c r="W76" s="15"/>
      <c r="X76" s="15"/>
      <c r="Y76" s="15"/>
    </row>
    <row r="77" spans="8:25" x14ac:dyDescent="0.25">
      <c r="Q77" s="15"/>
      <c r="R77" s="15"/>
      <c r="S77" s="15"/>
      <c r="T77" s="15"/>
      <c r="U77" s="15"/>
      <c r="V77" s="15"/>
      <c r="W77" s="15"/>
      <c r="X77" s="15"/>
      <c r="Y77" s="15"/>
    </row>
    <row r="78" spans="8:25" x14ac:dyDescent="0.25">
      <c r="Q78" s="15"/>
      <c r="R78" s="15"/>
      <c r="S78" s="15"/>
      <c r="T78" s="15"/>
      <c r="U78" s="15"/>
      <c r="V78" s="15"/>
      <c r="W78" s="15"/>
      <c r="X78" s="15"/>
      <c r="Y78" s="15"/>
    </row>
    <row r="79" spans="8:25" x14ac:dyDescent="0.25">
      <c r="Q79" s="15"/>
      <c r="R79" s="15"/>
      <c r="S79" s="15"/>
      <c r="T79" s="15"/>
      <c r="U79" s="15"/>
      <c r="V79" s="15"/>
      <c r="W79" s="15"/>
      <c r="X79" s="15"/>
      <c r="Y79" s="15"/>
    </row>
    <row r="80" spans="8:25" x14ac:dyDescent="0.25">
      <c r="Q80" s="15"/>
      <c r="R80" s="15"/>
      <c r="S80" s="15"/>
      <c r="T80" s="15"/>
      <c r="U80" s="15"/>
      <c r="V80" s="15"/>
      <c r="W80" s="15"/>
      <c r="X80" s="15"/>
      <c r="Y80" s="15"/>
    </row>
  </sheetData>
  <customSheetViews>
    <customSheetView guid="{48E3ACDF-4AD3-4BDF-BC96-F05018CCF530}" fitToPage="1" hiddenColumns="1">
      <selection activeCell="I27" sqref="I27"/>
      <pageMargins left="0.7" right="0.7" top="0.75" bottom="0.75" header="0.3" footer="0.3"/>
      <pageSetup paperSize="17" scale="67" fitToHeight="0" orientation="landscape" r:id="rId1"/>
    </customSheetView>
    <customSheetView guid="{4B430FB2-31FC-4CB5-A6F2-D8AA1FBF0749}" fitToPage="1" hiddenColumns="1">
      <selection activeCell="I27" sqref="I27"/>
      <pageMargins left="0.7" right="0.7" top="0.75" bottom="0.75" header="0.3" footer="0.3"/>
      <pageSetup paperSize="17" scale="67" fitToHeight="0" orientation="landscape" r:id="rId2"/>
    </customSheetView>
    <customSheetView guid="{D6BA2409-BC0C-401D-93FE-F20D0C3A58C7}" fitToPage="1" hiddenColumns="1">
      <selection activeCell="C21" sqref="C21"/>
      <pageMargins left="0.7" right="0.7" top="0.75" bottom="0.75" header="0.3" footer="0.3"/>
      <pageSetup paperSize="17" scale="67" fitToHeight="0" orientation="landscape" r:id="rId3"/>
    </customSheetView>
  </customSheetViews>
  <mergeCells count="6">
    <mergeCell ref="T6:Y6"/>
    <mergeCell ref="E6:I6"/>
    <mergeCell ref="J6:K6"/>
    <mergeCell ref="L6:M6"/>
    <mergeCell ref="N6:O6"/>
    <mergeCell ref="Q6:S6"/>
  </mergeCells>
  <pageMargins left="0.7" right="0.7" top="0.75" bottom="0.75" header="0.3" footer="0.3"/>
  <pageSetup paperSize="17" scale="67" fitToHeight="0" orientation="landscape"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0">
    <pageSetUpPr fitToPage="1"/>
  </sheetPr>
  <dimension ref="A1:DI78"/>
  <sheetViews>
    <sheetView tabSelected="1" topLeftCell="G13" workbookViewId="0">
      <selection activeCell="C46" sqref="C46"/>
    </sheetView>
  </sheetViews>
  <sheetFormatPr defaultRowHeight="15" x14ac:dyDescent="0.25"/>
  <cols>
    <col min="1" max="1" width="8" customWidth="1"/>
    <col min="2" max="2" width="20.85546875" customWidth="1"/>
    <col min="3" max="3" width="63" customWidth="1"/>
    <col min="4" max="4" width="60.42578125" customWidth="1"/>
    <col min="5" max="5" width="22.42578125" customWidth="1"/>
    <col min="6" max="6" width="12" customWidth="1"/>
    <col min="7" max="7" width="10.7109375" customWidth="1"/>
    <col min="8" max="8" width="14" customWidth="1"/>
    <col min="9" max="9" width="17" customWidth="1"/>
    <col min="10" max="10" width="18.7109375" customWidth="1"/>
    <col min="11" max="11" width="22.7109375" customWidth="1"/>
    <col min="12" max="13" width="25.7109375" hidden="1" customWidth="1"/>
    <col min="14" max="15" width="14.28515625" hidden="1" customWidth="1"/>
    <col min="16" max="16" width="34.140625" hidden="1" customWidth="1"/>
  </cols>
  <sheetData>
    <row r="1" spans="1:113" ht="21" x14ac:dyDescent="0.4">
      <c r="A1" s="1" t="s">
        <v>56</v>
      </c>
      <c r="B1" s="8"/>
      <c r="C1" s="9"/>
      <c r="D1" s="8"/>
      <c r="E1" s="8"/>
      <c r="F1" s="10"/>
      <c r="G1" s="10"/>
      <c r="H1" s="11"/>
      <c r="I1" s="11"/>
      <c r="J1" s="8"/>
      <c r="K1" s="8"/>
      <c r="L1" s="8"/>
      <c r="M1" s="11"/>
      <c r="N1" s="8"/>
      <c r="O1" s="8"/>
      <c r="P1" s="8"/>
    </row>
    <row r="2" spans="1:113" ht="14.45" x14ac:dyDescent="0.3">
      <c r="A2" s="2" t="s">
        <v>0</v>
      </c>
      <c r="B2" s="8"/>
      <c r="C2" s="9"/>
      <c r="D2" s="8"/>
      <c r="E2" s="8"/>
      <c r="F2" s="10"/>
      <c r="G2" s="10"/>
      <c r="H2" s="11"/>
      <c r="I2" s="11"/>
      <c r="J2" s="8"/>
      <c r="K2" s="8"/>
      <c r="L2" s="8"/>
      <c r="M2" s="11"/>
      <c r="N2" s="8"/>
      <c r="O2" s="8"/>
      <c r="P2" s="8"/>
    </row>
    <row r="3" spans="1:113" ht="14.45" x14ac:dyDescent="0.3">
      <c r="A3" s="12" t="s">
        <v>57</v>
      </c>
      <c r="B3" s="8"/>
      <c r="C3" s="9"/>
      <c r="D3" s="8"/>
      <c r="E3" s="8"/>
      <c r="F3" s="10"/>
      <c r="G3" s="10"/>
      <c r="H3" s="11"/>
      <c r="I3" s="11"/>
      <c r="J3" s="8"/>
      <c r="K3" s="8"/>
      <c r="L3" s="8"/>
      <c r="M3" s="11"/>
      <c r="N3" s="8"/>
      <c r="O3" s="8"/>
      <c r="P3" s="8"/>
    </row>
    <row r="4" spans="1:113" ht="14.45" x14ac:dyDescent="0.3">
      <c r="A4" s="13"/>
      <c r="B4" s="8"/>
      <c r="C4" s="9"/>
      <c r="D4" s="8"/>
      <c r="E4" s="8"/>
      <c r="F4" s="10"/>
      <c r="G4" s="10"/>
      <c r="H4" s="11"/>
      <c r="I4" s="11"/>
      <c r="J4" s="8"/>
      <c r="K4" s="8"/>
      <c r="L4" s="8"/>
      <c r="M4" s="11"/>
      <c r="N4" s="8"/>
      <c r="O4" s="8"/>
      <c r="P4" s="8"/>
    </row>
    <row r="5" spans="1:113" ht="14.45" x14ac:dyDescent="0.3">
      <c r="A5" s="13">
        <v>1</v>
      </c>
      <c r="B5" s="8">
        <v>2</v>
      </c>
      <c r="C5" s="13">
        <v>3</v>
      </c>
      <c r="D5" s="8">
        <v>4</v>
      </c>
      <c r="E5" s="13">
        <v>5</v>
      </c>
      <c r="F5" s="8">
        <v>6</v>
      </c>
      <c r="G5" s="13">
        <v>7</v>
      </c>
      <c r="H5" s="8">
        <v>8</v>
      </c>
      <c r="I5" s="13">
        <v>9</v>
      </c>
      <c r="J5" s="8">
        <v>10</v>
      </c>
      <c r="K5" s="13">
        <v>11</v>
      </c>
      <c r="L5" s="8">
        <v>12</v>
      </c>
      <c r="M5" s="13">
        <v>13</v>
      </c>
      <c r="N5" s="8">
        <v>14</v>
      </c>
      <c r="O5" s="13">
        <v>15</v>
      </c>
      <c r="P5" s="8">
        <v>16</v>
      </c>
      <c r="Q5" s="13">
        <v>17</v>
      </c>
      <c r="R5" s="8">
        <v>18</v>
      </c>
      <c r="S5" s="13">
        <v>19</v>
      </c>
      <c r="T5" s="8">
        <v>20</v>
      </c>
      <c r="U5" s="13">
        <v>21</v>
      </c>
      <c r="V5" s="8">
        <v>22</v>
      </c>
      <c r="W5" s="13">
        <v>23</v>
      </c>
      <c r="X5" s="8">
        <v>24</v>
      </c>
      <c r="Y5" s="13">
        <v>25</v>
      </c>
    </row>
    <row r="6" spans="1:113" s="14" customFormat="1" ht="16.5" customHeight="1" x14ac:dyDescent="0.3">
      <c r="A6" s="31" t="s">
        <v>10</v>
      </c>
      <c r="B6" s="31" t="s">
        <v>13</v>
      </c>
      <c r="C6" s="31" t="s">
        <v>16</v>
      </c>
      <c r="D6" s="31" t="s">
        <v>19</v>
      </c>
      <c r="E6" s="81" t="s">
        <v>22</v>
      </c>
      <c r="F6" s="81"/>
      <c r="G6" s="81"/>
      <c r="H6" s="81"/>
      <c r="I6" s="81"/>
      <c r="J6" s="81" t="s">
        <v>33</v>
      </c>
      <c r="K6" s="81"/>
      <c r="L6" s="82" t="s">
        <v>38</v>
      </c>
      <c r="M6" s="82"/>
      <c r="N6" s="81" t="s">
        <v>43</v>
      </c>
      <c r="O6" s="81"/>
      <c r="P6" s="31" t="s">
        <v>48</v>
      </c>
      <c r="Q6" s="81" t="s">
        <v>51</v>
      </c>
      <c r="R6" s="81"/>
      <c r="S6" s="81"/>
      <c r="T6" s="79" t="s">
        <v>53</v>
      </c>
      <c r="U6" s="79"/>
      <c r="V6" s="79"/>
      <c r="W6" s="79"/>
      <c r="X6" s="79"/>
      <c r="Y6" s="79"/>
    </row>
    <row r="7" spans="1:113" s="14" customFormat="1" ht="115.15" x14ac:dyDescent="0.3">
      <c r="A7" s="5" t="s">
        <v>11</v>
      </c>
      <c r="B7" s="7" t="s">
        <v>14</v>
      </c>
      <c r="C7" s="5" t="s">
        <v>17</v>
      </c>
      <c r="D7" s="7" t="s">
        <v>20</v>
      </c>
      <c r="E7" s="7" t="s">
        <v>23</v>
      </c>
      <c r="F7" s="5" t="s">
        <v>25</v>
      </c>
      <c r="G7" s="5" t="s">
        <v>27</v>
      </c>
      <c r="H7" s="5" t="s">
        <v>93</v>
      </c>
      <c r="I7" s="5" t="s">
        <v>31</v>
      </c>
      <c r="J7" s="7" t="s">
        <v>34</v>
      </c>
      <c r="K7" s="7" t="s">
        <v>36</v>
      </c>
      <c r="L7" s="5" t="s">
        <v>39</v>
      </c>
      <c r="M7" s="5" t="s">
        <v>41</v>
      </c>
      <c r="N7" s="5" t="s">
        <v>44</v>
      </c>
      <c r="O7" s="5" t="s">
        <v>46</v>
      </c>
      <c r="P7" s="5" t="s">
        <v>49</v>
      </c>
      <c r="Q7" s="5">
        <v>2012</v>
      </c>
      <c r="R7" s="5">
        <v>2013</v>
      </c>
      <c r="S7" s="5">
        <v>2014</v>
      </c>
      <c r="T7" s="5">
        <v>2015</v>
      </c>
      <c r="U7" s="5">
        <v>2020</v>
      </c>
      <c r="V7" s="5">
        <v>2025</v>
      </c>
      <c r="W7" s="5">
        <v>2030</v>
      </c>
      <c r="X7" s="5">
        <v>2035</v>
      </c>
      <c r="Y7" s="5">
        <v>2040</v>
      </c>
    </row>
    <row r="8" spans="1:113" s="20" customFormat="1" ht="15" customHeight="1" x14ac:dyDescent="0.25">
      <c r="A8"/>
      <c r="B8"/>
      <c r="C8"/>
      <c r="D8"/>
      <c r="E8"/>
      <c r="F8"/>
      <c r="G8"/>
      <c r="H8"/>
      <c r="I8"/>
      <c r="J8"/>
      <c r="K8"/>
      <c r="L8"/>
      <c r="M8"/>
      <c r="N8"/>
      <c r="O8"/>
      <c r="P8"/>
      <c r="Q8" t="s">
        <v>71</v>
      </c>
      <c r="R8" t="s">
        <v>147</v>
      </c>
      <c r="S8" t="s">
        <v>19</v>
      </c>
      <c r="T8" t="s">
        <v>148</v>
      </c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</row>
    <row r="9" spans="1:113" s="20" customFormat="1" ht="15" customHeight="1" x14ac:dyDescent="0.25">
      <c r="A9" s="20" t="s">
        <v>81</v>
      </c>
      <c r="B9" s="20" t="s">
        <v>82</v>
      </c>
      <c r="C9" s="20" t="s">
        <v>83</v>
      </c>
      <c r="D9" s="17" t="s">
        <v>61</v>
      </c>
      <c r="E9" s="20" t="s">
        <v>84</v>
      </c>
      <c r="F9" s="20">
        <v>2010</v>
      </c>
      <c r="G9" s="20">
        <v>2013</v>
      </c>
      <c r="H9" s="27">
        <v>1445</v>
      </c>
      <c r="J9" s="20" t="s">
        <v>85</v>
      </c>
      <c r="K9" s="20" t="s">
        <v>66</v>
      </c>
      <c r="Q9" s="22">
        <v>51.099999904632568</v>
      </c>
      <c r="R9" s="22">
        <v>129.09999942779541</v>
      </c>
      <c r="S9" s="22">
        <v>60.0666663646698</v>
      </c>
      <c r="T9" s="22">
        <v>125</v>
      </c>
      <c r="U9" s="25">
        <v>450</v>
      </c>
      <c r="V9" s="25">
        <v>450</v>
      </c>
      <c r="W9" s="25">
        <v>450</v>
      </c>
      <c r="X9" s="25">
        <v>450</v>
      </c>
      <c r="Y9" s="25">
        <v>450</v>
      </c>
    </row>
    <row r="10" spans="1:113" s="91" customFormat="1" ht="15" customHeight="1" x14ac:dyDescent="0.25">
      <c r="A10" s="93" t="s">
        <v>81</v>
      </c>
      <c r="B10" s="93" t="s">
        <v>82</v>
      </c>
      <c r="C10" s="93" t="s">
        <v>56</v>
      </c>
      <c r="D10" s="93" t="s">
        <v>83</v>
      </c>
      <c r="E10" s="93" t="s">
        <v>83</v>
      </c>
      <c r="F10" s="93" t="s">
        <v>66</v>
      </c>
      <c r="G10" s="93" t="s">
        <v>84</v>
      </c>
      <c r="H10" s="93">
        <v>2010</v>
      </c>
      <c r="I10" s="93">
        <v>2031</v>
      </c>
      <c r="J10" s="93" t="s">
        <v>61</v>
      </c>
      <c r="K10" s="93">
        <v>1445</v>
      </c>
      <c r="L10" s="94"/>
      <c r="M10" s="94"/>
      <c r="N10" s="94"/>
      <c r="O10" s="94"/>
      <c r="P10" s="94"/>
      <c r="Q10" s="95" t="b">
        <f>E9=G10</f>
        <v>1</v>
      </c>
      <c r="R10" s="95" t="b">
        <f>F9=H10</f>
        <v>1</v>
      </c>
      <c r="S10" s="95" t="b">
        <f>D9=J10</f>
        <v>1</v>
      </c>
      <c r="T10" s="95" t="b">
        <f>H9=K10</f>
        <v>1</v>
      </c>
      <c r="U10" s="94"/>
      <c r="V10" s="94"/>
      <c r="W10" s="94"/>
      <c r="X10" s="94"/>
      <c r="Y10" s="94"/>
      <c r="Z10" s="94"/>
      <c r="AA10" s="94"/>
      <c r="AB10" s="94"/>
      <c r="AC10" s="94"/>
      <c r="AD10" s="94"/>
      <c r="AE10" s="94"/>
      <c r="AF10" s="94"/>
      <c r="AG10" s="94"/>
      <c r="AH10" s="94"/>
      <c r="AI10" s="94"/>
      <c r="AJ10" s="94"/>
      <c r="AK10" s="94"/>
      <c r="AL10" s="94"/>
      <c r="AM10" s="94"/>
      <c r="AN10" s="94"/>
      <c r="AO10" s="94"/>
      <c r="AP10" s="94"/>
      <c r="AQ10" s="94"/>
      <c r="AR10" s="94"/>
      <c r="AS10" s="94"/>
      <c r="AT10" s="94"/>
      <c r="AU10" s="94">
        <v>5.8000001907348633</v>
      </c>
      <c r="AV10" s="94">
        <v>0</v>
      </c>
      <c r="AW10" s="94">
        <v>51.099999904632568</v>
      </c>
      <c r="AX10" s="94">
        <v>129.09999942779541</v>
      </c>
      <c r="AY10" s="94">
        <v>60.0666663646698</v>
      </c>
      <c r="AZ10" s="95">
        <v>233.2729806673286</v>
      </c>
      <c r="BA10" s="95">
        <v>415.59646767763786</v>
      </c>
      <c r="BB10" s="96">
        <v>472.257867817521</v>
      </c>
      <c r="BC10" s="96">
        <v>528.91926795740414</v>
      </c>
      <c r="BD10" s="96">
        <v>585.58066809728734</v>
      </c>
      <c r="BE10" s="96">
        <v>642.24206823717054</v>
      </c>
      <c r="BF10" s="96">
        <v>698.90346837705374</v>
      </c>
      <c r="BG10" s="96">
        <v>755.56486851693694</v>
      </c>
      <c r="BH10" s="96">
        <v>812.22626865682014</v>
      </c>
      <c r="BI10" s="96">
        <v>868.88766879670334</v>
      </c>
      <c r="BJ10" s="96">
        <v>925.54906893658654</v>
      </c>
      <c r="BK10" s="96">
        <v>982.21046907646974</v>
      </c>
      <c r="BL10" s="96">
        <v>1038.8718692163529</v>
      </c>
      <c r="BM10" s="96">
        <v>1095.5332693562361</v>
      </c>
      <c r="BN10" s="96">
        <v>1152.1946694961193</v>
      </c>
      <c r="BO10" s="96">
        <v>1208.8560696360025</v>
      </c>
      <c r="BP10" s="96">
        <v>1265.5174697758857</v>
      </c>
      <c r="BQ10" s="96">
        <v>1322.1788699157689</v>
      </c>
      <c r="BR10" s="96">
        <v>1378.8402700556521</v>
      </c>
      <c r="BS10" s="96">
        <v>1435.5016701955353</v>
      </c>
      <c r="BT10" s="96">
        <v>1445</v>
      </c>
      <c r="BU10" s="96">
        <v>1445</v>
      </c>
      <c r="BV10" s="96">
        <v>1445</v>
      </c>
      <c r="BW10" s="96">
        <v>1445</v>
      </c>
      <c r="BX10" s="96">
        <v>1445</v>
      </c>
      <c r="BY10" s="96">
        <v>1445</v>
      </c>
      <c r="BZ10" s="96">
        <v>1445</v>
      </c>
      <c r="CA10" s="96">
        <v>1445</v>
      </c>
      <c r="CB10" s="96">
        <v>1445</v>
      </c>
      <c r="CC10" s="96">
        <v>1445</v>
      </c>
      <c r="CD10" s="96">
        <v>1445</v>
      </c>
      <c r="CE10" s="96">
        <v>1445</v>
      </c>
      <c r="CF10" s="96">
        <v>1445</v>
      </c>
      <c r="CG10" s="96">
        <v>1445</v>
      </c>
      <c r="CH10" s="96">
        <v>1445</v>
      </c>
      <c r="CI10" s="96">
        <v>1445</v>
      </c>
      <c r="CJ10" s="83"/>
      <c r="CK10" s="83"/>
      <c r="CL10" s="83"/>
      <c r="CM10" s="83"/>
      <c r="CN10" s="83"/>
      <c r="CO10" s="83"/>
      <c r="CP10" s="83"/>
      <c r="CQ10" s="83"/>
      <c r="CR10" s="83"/>
      <c r="CS10" s="83"/>
      <c r="CT10" s="83"/>
      <c r="CU10" s="83"/>
      <c r="CV10" s="83"/>
      <c r="CW10" s="83"/>
      <c r="CX10" s="83"/>
      <c r="CY10" s="83"/>
      <c r="CZ10" s="83"/>
      <c r="DA10" s="93"/>
      <c r="DB10" s="93"/>
      <c r="DC10" s="93"/>
      <c r="DD10" s="93"/>
      <c r="DE10" s="93"/>
      <c r="DF10" s="93"/>
      <c r="DG10" s="93"/>
      <c r="DH10" s="93"/>
      <c r="DI10" s="93"/>
    </row>
    <row r="11" spans="1:113" s="97" customFormat="1" ht="15" customHeight="1" x14ac:dyDescent="0.25">
      <c r="A11" s="97" t="s">
        <v>90</v>
      </c>
      <c r="B11" s="97" t="s">
        <v>82</v>
      </c>
      <c r="C11" s="97" t="s">
        <v>91</v>
      </c>
      <c r="D11" s="98" t="s">
        <v>80</v>
      </c>
      <c r="E11" s="97" t="s">
        <v>86</v>
      </c>
      <c r="F11" s="97">
        <v>2022</v>
      </c>
      <c r="H11" s="99">
        <v>1000</v>
      </c>
      <c r="J11" s="97" t="s">
        <v>85</v>
      </c>
      <c r="K11" s="97" t="s">
        <v>66</v>
      </c>
      <c r="Q11" s="100">
        <v>0</v>
      </c>
      <c r="R11" s="100">
        <v>0</v>
      </c>
      <c r="S11" s="100">
        <v>0</v>
      </c>
      <c r="T11" s="100">
        <v>0</v>
      </c>
      <c r="U11" s="100">
        <v>900</v>
      </c>
      <c r="V11" s="100">
        <v>900</v>
      </c>
      <c r="W11" s="100">
        <v>900</v>
      </c>
      <c r="X11" s="100">
        <v>900</v>
      </c>
      <c r="Y11" s="100">
        <v>900</v>
      </c>
    </row>
    <row r="12" spans="1:113" s="91" customFormat="1" ht="15" customHeight="1" x14ac:dyDescent="0.25">
      <c r="A12" s="93" t="s">
        <v>90</v>
      </c>
      <c r="B12" s="93" t="s">
        <v>82</v>
      </c>
      <c r="C12" s="93" t="s">
        <v>56</v>
      </c>
      <c r="D12" s="93" t="s">
        <v>91</v>
      </c>
      <c r="E12" s="93" t="s">
        <v>91</v>
      </c>
      <c r="F12" s="93" t="s">
        <v>66</v>
      </c>
      <c r="G12" s="93" t="s">
        <v>134</v>
      </c>
      <c r="H12" s="93">
        <v>2022</v>
      </c>
      <c r="I12" s="93"/>
      <c r="J12" s="93" t="s">
        <v>80</v>
      </c>
      <c r="K12" s="93">
        <v>1000</v>
      </c>
      <c r="L12" s="94"/>
      <c r="M12" s="94"/>
      <c r="N12" s="94"/>
      <c r="O12" s="94"/>
      <c r="P12" s="94"/>
      <c r="Q12" s="95" t="b">
        <f>E11=G12</f>
        <v>0</v>
      </c>
      <c r="R12" s="95" t="b">
        <f>F11=H12</f>
        <v>1</v>
      </c>
      <c r="S12" s="95" t="b">
        <f>D11=J12</f>
        <v>1</v>
      </c>
      <c r="T12" s="95" t="b">
        <f>H11=K12</f>
        <v>1</v>
      </c>
      <c r="U12" s="94"/>
      <c r="V12" s="94"/>
      <c r="W12" s="94"/>
      <c r="X12" s="94"/>
      <c r="Y12" s="94"/>
      <c r="Z12" s="94"/>
      <c r="AA12" s="94"/>
      <c r="AB12" s="94"/>
      <c r="AC12" s="94"/>
      <c r="AD12" s="94"/>
      <c r="AE12" s="94"/>
      <c r="AF12" s="94"/>
      <c r="AG12" s="94"/>
      <c r="AH12" s="94"/>
      <c r="AI12" s="94"/>
      <c r="AJ12" s="94"/>
      <c r="AK12" s="94"/>
      <c r="AL12" s="94"/>
      <c r="AM12" s="94"/>
      <c r="AN12" s="94"/>
      <c r="AO12" s="94"/>
      <c r="AP12" s="94"/>
      <c r="AQ12" s="94"/>
      <c r="AR12" s="94"/>
      <c r="AS12" s="94"/>
      <c r="AT12" s="94"/>
      <c r="AU12" s="94"/>
      <c r="AV12" s="94"/>
      <c r="AW12" s="94"/>
      <c r="AX12" s="94"/>
      <c r="AY12" s="94"/>
      <c r="AZ12" s="96">
        <v>0</v>
      </c>
      <c r="BA12" s="96">
        <v>0</v>
      </c>
      <c r="BB12" s="96">
        <v>0</v>
      </c>
      <c r="BC12" s="96">
        <v>0</v>
      </c>
      <c r="BD12" s="96">
        <v>0</v>
      </c>
      <c r="BE12" s="96">
        <v>0</v>
      </c>
      <c r="BF12" s="96">
        <v>0</v>
      </c>
      <c r="BG12" s="96">
        <v>469.5</v>
      </c>
      <c r="BH12" s="96">
        <v>583.869284792391</v>
      </c>
      <c r="BI12" s="96">
        <v>650.77102763023811</v>
      </c>
      <c r="BJ12" s="96">
        <v>698.23856958478189</v>
      </c>
      <c r="BK12" s="96">
        <v>735.05725555162644</v>
      </c>
      <c r="BL12" s="96">
        <v>765.14031242262899</v>
      </c>
      <c r="BM12" s="96">
        <v>790.57517459412668</v>
      </c>
      <c r="BN12" s="96">
        <v>812.60785437717288</v>
      </c>
      <c r="BO12" s="96">
        <v>832.04205526047622</v>
      </c>
      <c r="BP12" s="96">
        <v>849.42654034401755</v>
      </c>
      <c r="BQ12" s="96">
        <v>865.15272001173116</v>
      </c>
      <c r="BR12" s="96">
        <v>879.50959721502011</v>
      </c>
      <c r="BS12" s="96">
        <v>892.71664398115354</v>
      </c>
      <c r="BT12" s="96">
        <v>904.94445938651768</v>
      </c>
      <c r="BU12" s="96">
        <v>916.32828318186466</v>
      </c>
      <c r="BV12" s="96">
        <v>926.97713916956388</v>
      </c>
      <c r="BW12" s="96">
        <v>936.98020176927571</v>
      </c>
      <c r="BX12" s="96">
        <v>946.4113400528671</v>
      </c>
      <c r="BY12" s="96">
        <v>955.3324315624626</v>
      </c>
      <c r="BZ12" s="96">
        <v>963.79582513640844</v>
      </c>
      <c r="CA12" s="96">
        <v>971.84620222436479</v>
      </c>
      <c r="CB12" s="96">
        <v>979.52200480412205</v>
      </c>
      <c r="CC12" s="96">
        <v>986.85654562830973</v>
      </c>
      <c r="CD12" s="96">
        <v>993.87888200741099</v>
      </c>
      <c r="CE12" s="96">
        <v>1000</v>
      </c>
      <c r="CF12" s="96">
        <v>1000</v>
      </c>
      <c r="CG12" s="96">
        <v>1000</v>
      </c>
      <c r="CH12" s="96">
        <v>1000</v>
      </c>
      <c r="CI12" s="96">
        <v>1000</v>
      </c>
      <c r="CJ12" s="83"/>
      <c r="CK12" s="83"/>
      <c r="CL12" s="83"/>
      <c r="CM12" s="83"/>
      <c r="CN12" s="83"/>
      <c r="CO12" s="83"/>
      <c r="CP12" s="83"/>
      <c r="CQ12" s="83"/>
      <c r="CR12" s="83"/>
      <c r="CS12" s="83"/>
      <c r="CT12" s="83"/>
      <c r="CU12" s="83"/>
      <c r="CV12" s="83"/>
      <c r="CW12" s="83"/>
      <c r="CX12" s="83"/>
      <c r="CY12" s="83"/>
      <c r="CZ12" s="83"/>
      <c r="DA12" s="93"/>
      <c r="DB12" s="93"/>
      <c r="DC12" s="93"/>
      <c r="DD12" s="93"/>
      <c r="DE12" s="93"/>
      <c r="DF12" s="93"/>
      <c r="DG12" s="93"/>
      <c r="DH12" s="93"/>
      <c r="DI12" s="93"/>
    </row>
    <row r="13" spans="1:113" s="97" customFormat="1" ht="15" customHeight="1" x14ac:dyDescent="0.25">
      <c r="A13" s="101" t="s">
        <v>79</v>
      </c>
      <c r="B13" s="101" t="s">
        <v>59</v>
      </c>
      <c r="C13" s="102" t="s">
        <v>101</v>
      </c>
      <c r="D13" s="103" t="s">
        <v>100</v>
      </c>
      <c r="E13" s="101" t="s">
        <v>62</v>
      </c>
      <c r="F13" s="101">
        <v>2020</v>
      </c>
      <c r="G13" s="101"/>
      <c r="H13" s="104">
        <v>5000</v>
      </c>
      <c r="I13" s="101"/>
      <c r="J13" s="101" t="s">
        <v>63</v>
      </c>
      <c r="K13" s="101" t="s">
        <v>66</v>
      </c>
      <c r="L13" s="101"/>
      <c r="M13" s="101"/>
      <c r="N13" s="101"/>
      <c r="O13" s="101"/>
      <c r="P13" s="101"/>
      <c r="Q13" s="105"/>
      <c r="R13" s="105"/>
      <c r="S13" s="105"/>
      <c r="T13" s="105"/>
      <c r="U13" s="105">
        <v>5000</v>
      </c>
      <c r="V13" s="105">
        <v>5000</v>
      </c>
      <c r="W13" s="105">
        <v>5000</v>
      </c>
      <c r="X13" s="105">
        <v>5000</v>
      </c>
      <c r="Y13" s="105">
        <v>5000</v>
      </c>
    </row>
    <row r="14" spans="1:113" s="91" customFormat="1" ht="15" customHeight="1" x14ac:dyDescent="0.25">
      <c r="A14" s="93" t="s">
        <v>79</v>
      </c>
      <c r="B14" s="93" t="s">
        <v>59</v>
      </c>
      <c r="C14" s="93" t="s">
        <v>56</v>
      </c>
      <c r="D14" s="93" t="s">
        <v>101</v>
      </c>
      <c r="E14" s="93" t="s">
        <v>101</v>
      </c>
      <c r="F14" s="93" t="s">
        <v>66</v>
      </c>
      <c r="G14" s="93" t="s">
        <v>134</v>
      </c>
      <c r="H14" s="93">
        <v>2020</v>
      </c>
      <c r="I14" s="93"/>
      <c r="J14" s="93" t="s">
        <v>100</v>
      </c>
      <c r="K14" s="94">
        <v>5000</v>
      </c>
      <c r="L14" s="94"/>
      <c r="M14" s="94"/>
      <c r="N14" s="94"/>
      <c r="O14" s="94"/>
      <c r="P14" s="94"/>
      <c r="Q14" s="94"/>
      <c r="R14" s="94"/>
      <c r="S14" s="94"/>
      <c r="T14" s="94"/>
      <c r="U14" s="94"/>
      <c r="V14" s="94"/>
      <c r="W14" s="94"/>
      <c r="X14" s="94"/>
      <c r="Y14" s="94"/>
      <c r="Z14" s="94"/>
      <c r="AA14" s="94"/>
      <c r="AB14" s="94"/>
      <c r="AC14" s="94"/>
      <c r="AD14" s="94"/>
      <c r="AE14" s="94"/>
      <c r="AF14" s="94"/>
      <c r="AG14" s="94"/>
      <c r="AH14" s="94"/>
      <c r="AI14" s="94"/>
      <c r="AJ14" s="94"/>
      <c r="AK14" s="94"/>
      <c r="AL14" s="94"/>
      <c r="AM14" s="94"/>
      <c r="AN14" s="94"/>
      <c r="AO14" s="94"/>
      <c r="AP14" s="94"/>
      <c r="AQ14" s="94"/>
      <c r="AR14" s="94"/>
      <c r="AS14" s="94"/>
      <c r="AT14" s="94"/>
      <c r="AU14" s="94"/>
      <c r="AV14" s="94"/>
      <c r="AW14" s="94"/>
      <c r="AX14" s="94"/>
      <c r="AY14" s="94"/>
      <c r="AZ14" s="96">
        <v>0</v>
      </c>
      <c r="BA14" s="96">
        <v>0</v>
      </c>
      <c r="BB14" s="96">
        <v>0</v>
      </c>
      <c r="BC14" s="96">
        <v>0</v>
      </c>
      <c r="BD14" s="96">
        <v>0</v>
      </c>
      <c r="BE14" s="96">
        <v>1791</v>
      </c>
      <c r="BF14" s="96">
        <v>2204.8088667942875</v>
      </c>
      <c r="BG14" s="96">
        <v>2446.8715363348615</v>
      </c>
      <c r="BH14" s="96">
        <v>2618.6177335885745</v>
      </c>
      <c r="BI14" s="96">
        <v>2751.8344337231583</v>
      </c>
      <c r="BJ14" s="96">
        <v>2860.680403129149</v>
      </c>
      <c r="BK14" s="96">
        <v>2952.7083589860222</v>
      </c>
      <c r="BL14" s="96">
        <v>3032.426600382862</v>
      </c>
      <c r="BM14" s="96">
        <v>3102.743072669723</v>
      </c>
      <c r="BN14" s="96">
        <v>3165.6433005174454</v>
      </c>
      <c r="BO14" s="96">
        <v>3222.5434778606277</v>
      </c>
      <c r="BP14" s="96">
        <v>3274.489269923436</v>
      </c>
      <c r="BQ14" s="96">
        <v>3322.2747664045378</v>
      </c>
      <c r="BR14" s="96">
        <v>3366.5172257803092</v>
      </c>
      <c r="BS14" s="96">
        <v>3407.7059700580198</v>
      </c>
      <c r="BT14" s="96">
        <v>3446.2354671771495</v>
      </c>
      <c r="BU14" s="96">
        <v>3482.4283664015616</v>
      </c>
      <c r="BV14" s="96">
        <v>3516.5519394640105</v>
      </c>
      <c r="BW14" s="96">
        <v>3548.8300705623647</v>
      </c>
      <c r="BX14" s="96">
        <v>3579.4521673117329</v>
      </c>
      <c r="BY14" s="96">
        <v>3608.5798953208837</v>
      </c>
      <c r="BZ14" s="96">
        <v>3636.3523446549152</v>
      </c>
      <c r="CA14" s="96">
        <v>3662.8900469097025</v>
      </c>
      <c r="CB14" s="96">
        <v>3688.2981367177235</v>
      </c>
      <c r="CC14" s="96">
        <v>3712.6688674463157</v>
      </c>
      <c r="CD14" s="96">
        <v>3736.0836331988253</v>
      </c>
      <c r="CE14" s="96">
        <v>3758.6146090045845</v>
      </c>
      <c r="CF14" s="96">
        <v>3780.3260925745967</v>
      </c>
      <c r="CG14" s="96">
        <v>3801.2756105019253</v>
      </c>
      <c r="CH14" s="96">
        <v>3821.5148368523073</v>
      </c>
      <c r="CI14" s="96">
        <v>3841.0903610776327</v>
      </c>
      <c r="CJ14" s="83"/>
      <c r="CK14" s="83"/>
      <c r="CL14" s="83"/>
      <c r="CM14" s="83"/>
      <c r="CN14" s="83"/>
      <c r="CO14" s="83"/>
      <c r="CP14" s="83"/>
      <c r="CQ14" s="83"/>
      <c r="CR14" s="83"/>
      <c r="CS14" s="83"/>
      <c r="CT14" s="83"/>
      <c r="CU14" s="83"/>
      <c r="CV14" s="83"/>
      <c r="CW14" s="83"/>
      <c r="CX14" s="83"/>
      <c r="CY14" s="83"/>
      <c r="CZ14" s="83"/>
      <c r="DA14" s="93"/>
      <c r="DB14" s="93"/>
      <c r="DC14" s="93"/>
      <c r="DD14" s="93"/>
      <c r="DE14" s="93"/>
      <c r="DF14" s="93"/>
      <c r="DG14" s="93"/>
      <c r="DH14" s="93"/>
      <c r="DI14" s="93"/>
    </row>
    <row r="15" spans="1:113" s="97" customFormat="1" ht="15" customHeight="1" x14ac:dyDescent="0.25">
      <c r="A15" s="97" t="s">
        <v>89</v>
      </c>
      <c r="B15" s="97" t="s">
        <v>82</v>
      </c>
      <c r="C15" s="106" t="s">
        <v>94</v>
      </c>
      <c r="D15" s="98" t="s">
        <v>100</v>
      </c>
      <c r="E15" s="97" t="s">
        <v>86</v>
      </c>
      <c r="F15" s="97">
        <v>2016</v>
      </c>
      <c r="H15" s="99">
        <v>5000</v>
      </c>
      <c r="J15" s="97" t="s">
        <v>85</v>
      </c>
      <c r="K15" s="97" t="s">
        <v>66</v>
      </c>
      <c r="Q15" s="100">
        <v>0</v>
      </c>
      <c r="R15" s="100">
        <v>0</v>
      </c>
      <c r="S15" s="100">
        <v>0</v>
      </c>
      <c r="T15" s="100">
        <v>0</v>
      </c>
      <c r="U15" s="100">
        <v>5000</v>
      </c>
      <c r="V15" s="100">
        <v>5000</v>
      </c>
      <c r="W15" s="100">
        <v>5000</v>
      </c>
      <c r="X15" s="100">
        <v>5000</v>
      </c>
      <c r="Y15" s="100">
        <v>5000</v>
      </c>
    </row>
    <row r="16" spans="1:113" s="91" customFormat="1" ht="15" customHeight="1" x14ac:dyDescent="0.25">
      <c r="A16" s="93" t="s">
        <v>89</v>
      </c>
      <c r="B16" s="93" t="s">
        <v>82</v>
      </c>
      <c r="C16" s="93" t="s">
        <v>56</v>
      </c>
      <c r="D16" s="93" t="s">
        <v>138</v>
      </c>
      <c r="E16" s="93" t="s">
        <v>139</v>
      </c>
      <c r="F16" s="93" t="s">
        <v>66</v>
      </c>
      <c r="G16" s="93" t="s">
        <v>134</v>
      </c>
      <c r="H16" s="93">
        <v>2016</v>
      </c>
      <c r="I16" s="93"/>
      <c r="J16" s="93" t="s">
        <v>100</v>
      </c>
      <c r="K16" s="93">
        <v>5000</v>
      </c>
      <c r="L16" s="94"/>
      <c r="M16" s="94"/>
      <c r="N16" s="94"/>
      <c r="O16" s="94"/>
      <c r="P16" s="94"/>
      <c r="Q16" s="95" t="b">
        <f>E15=G16</f>
        <v>0</v>
      </c>
      <c r="R16" s="95" t="b">
        <f>F15=H16</f>
        <v>1</v>
      </c>
      <c r="S16" s="95" t="b">
        <f>D15=J16</f>
        <v>1</v>
      </c>
      <c r="T16" s="95" t="b">
        <f>H15=K16</f>
        <v>1</v>
      </c>
      <c r="U16" s="94"/>
      <c r="V16" s="94"/>
      <c r="W16" s="94"/>
      <c r="X16" s="94"/>
      <c r="Y16" s="94"/>
      <c r="Z16" s="94"/>
      <c r="AA16" s="94"/>
      <c r="AB16" s="94"/>
      <c r="AC16" s="94"/>
      <c r="AD16" s="94"/>
      <c r="AE16" s="94"/>
      <c r="AF16" s="94"/>
      <c r="AG16" s="94"/>
      <c r="AH16" s="94"/>
      <c r="AI16" s="94"/>
      <c r="AJ16" s="94"/>
      <c r="AK16" s="94"/>
      <c r="AL16" s="94"/>
      <c r="AM16" s="94"/>
      <c r="AN16" s="94"/>
      <c r="AO16" s="94"/>
      <c r="AP16" s="94"/>
      <c r="AQ16" s="94"/>
      <c r="AR16" s="94"/>
      <c r="AS16" s="94"/>
      <c r="AT16" s="94"/>
      <c r="AU16" s="94"/>
      <c r="AV16" s="94"/>
      <c r="AW16" s="94"/>
      <c r="AX16" s="94"/>
      <c r="AY16" s="94"/>
      <c r="AZ16" s="96">
        <v>0</v>
      </c>
      <c r="BA16" s="96">
        <v>2347.5</v>
      </c>
      <c r="BB16" s="96">
        <v>2919.3464239619548</v>
      </c>
      <c r="BC16" s="96">
        <v>3253.8551381511902</v>
      </c>
      <c r="BD16" s="96">
        <v>3491.1928479239095</v>
      </c>
      <c r="BE16" s="96">
        <v>3675.2862777581327</v>
      </c>
      <c r="BF16" s="96">
        <v>3825.701562113145</v>
      </c>
      <c r="BG16" s="96">
        <v>3952.8758729706333</v>
      </c>
      <c r="BH16" s="96">
        <v>4063.0392718858643</v>
      </c>
      <c r="BI16" s="96">
        <v>4160.2102763023813</v>
      </c>
      <c r="BJ16" s="96">
        <v>4247.1327017200874</v>
      </c>
      <c r="BK16" s="96">
        <v>4325.7636000586554</v>
      </c>
      <c r="BL16" s="96">
        <v>4397.5479860751002</v>
      </c>
      <c r="BM16" s="96">
        <v>4463.5832199057677</v>
      </c>
      <c r="BN16" s="96">
        <v>4524.7222969325885</v>
      </c>
      <c r="BO16" s="96">
        <v>4581.6414159093229</v>
      </c>
      <c r="BP16" s="96">
        <v>4634.88569584782</v>
      </c>
      <c r="BQ16" s="96">
        <v>4684.9010088463783</v>
      </c>
      <c r="BR16" s="96">
        <v>4732.0567002643356</v>
      </c>
      <c r="BS16" s="96">
        <v>4776.6621578123131</v>
      </c>
      <c r="BT16" s="96">
        <v>4818.9791256820426</v>
      </c>
      <c r="BU16" s="96">
        <v>4859.2310111218239</v>
      </c>
      <c r="BV16" s="96">
        <v>4897.6100240206106</v>
      </c>
      <c r="BW16" s="96">
        <v>4934.2827281415484</v>
      </c>
      <c r="BX16" s="96">
        <v>4969.3944100370554</v>
      </c>
      <c r="BY16" s="96">
        <v>5000</v>
      </c>
      <c r="BZ16" s="96">
        <v>5000</v>
      </c>
      <c r="CA16" s="96">
        <v>5000</v>
      </c>
      <c r="CB16" s="96">
        <v>5000</v>
      </c>
      <c r="CC16" s="96">
        <v>5000</v>
      </c>
      <c r="CD16" s="96">
        <v>5000</v>
      </c>
      <c r="CE16" s="96">
        <v>5000</v>
      </c>
      <c r="CF16" s="96">
        <v>5000</v>
      </c>
      <c r="CG16" s="96">
        <v>5000</v>
      </c>
      <c r="CH16" s="96">
        <v>5000</v>
      </c>
      <c r="CI16" s="96">
        <v>5000</v>
      </c>
      <c r="CJ16" s="83"/>
      <c r="CK16" s="83"/>
      <c r="CL16" s="83"/>
      <c r="CM16" s="83"/>
      <c r="CN16" s="83"/>
      <c r="CO16" s="83"/>
      <c r="CP16" s="83"/>
      <c r="CQ16" s="83"/>
      <c r="CR16" s="83"/>
      <c r="CS16" s="83"/>
      <c r="CT16" s="83"/>
      <c r="CU16" s="83"/>
      <c r="CV16" s="83"/>
      <c r="CW16" s="83"/>
      <c r="CX16" s="83"/>
      <c r="CY16" s="83"/>
      <c r="CZ16" s="83"/>
      <c r="DA16" s="93"/>
      <c r="DB16" s="93"/>
      <c r="DC16" s="93"/>
      <c r="DD16" s="93"/>
      <c r="DE16" s="93"/>
      <c r="DF16" s="93"/>
      <c r="DG16" s="93"/>
      <c r="DH16" s="93"/>
      <c r="DI16" s="93"/>
    </row>
    <row r="17" spans="1:113" s="97" customFormat="1" ht="15" customHeight="1" x14ac:dyDescent="0.25">
      <c r="A17" s="97" t="s">
        <v>92</v>
      </c>
      <c r="B17" s="97" t="s">
        <v>82</v>
      </c>
      <c r="C17" s="106" t="s">
        <v>102</v>
      </c>
      <c r="D17" s="98" t="s">
        <v>100</v>
      </c>
      <c r="E17" s="97" t="s">
        <v>86</v>
      </c>
      <c r="F17" s="97">
        <v>2025</v>
      </c>
      <c r="H17" s="100">
        <v>2800</v>
      </c>
      <c r="J17" s="97" t="s">
        <v>85</v>
      </c>
      <c r="K17" s="97" t="s">
        <v>66</v>
      </c>
      <c r="Q17" s="100"/>
      <c r="R17" s="100"/>
      <c r="S17" s="100"/>
      <c r="T17" s="100"/>
      <c r="U17" s="100"/>
      <c r="V17" s="100"/>
      <c r="W17" s="100"/>
      <c r="X17" s="100"/>
      <c r="Y17" s="100"/>
    </row>
    <row r="18" spans="1:113" s="91" customFormat="1" ht="15" customHeight="1" x14ac:dyDescent="0.25">
      <c r="A18" s="93" t="s">
        <v>92</v>
      </c>
      <c r="B18" s="93" t="s">
        <v>82</v>
      </c>
      <c r="C18" s="93" t="s">
        <v>56</v>
      </c>
      <c r="D18" s="93" t="s">
        <v>128</v>
      </c>
      <c r="E18" s="93" t="s">
        <v>128</v>
      </c>
      <c r="F18" s="93" t="s">
        <v>66</v>
      </c>
      <c r="G18" s="93" t="s">
        <v>134</v>
      </c>
      <c r="H18" s="93">
        <v>2025</v>
      </c>
      <c r="I18" s="93"/>
      <c r="J18" s="93" t="s">
        <v>100</v>
      </c>
      <c r="K18" s="93">
        <v>2800</v>
      </c>
      <c r="L18" s="94"/>
      <c r="M18" s="94"/>
      <c r="N18" s="94"/>
      <c r="O18" s="94"/>
      <c r="P18" s="94"/>
      <c r="Q18" s="95" t="b">
        <f>E17=G18</f>
        <v>0</v>
      </c>
      <c r="R18" s="95" t="b">
        <f>F17=H18</f>
        <v>1</v>
      </c>
      <c r="S18" s="95" t="b">
        <f>D17=J18</f>
        <v>1</v>
      </c>
      <c r="T18" s="95" t="b">
        <f>H17=K18</f>
        <v>1</v>
      </c>
      <c r="U18" s="94"/>
      <c r="V18" s="94"/>
      <c r="W18" s="94"/>
      <c r="X18" s="94"/>
      <c r="Y18" s="94"/>
      <c r="Z18" s="94"/>
      <c r="AA18" s="94"/>
      <c r="AB18" s="94"/>
      <c r="AC18" s="94"/>
      <c r="AD18" s="94"/>
      <c r="AE18" s="94"/>
      <c r="AF18" s="94"/>
      <c r="AG18" s="94"/>
      <c r="AH18" s="94"/>
      <c r="AI18" s="94"/>
      <c r="AJ18" s="94"/>
      <c r="AK18" s="94"/>
      <c r="AL18" s="94"/>
      <c r="AM18" s="94"/>
      <c r="AN18" s="94"/>
      <c r="AO18" s="94"/>
      <c r="AP18" s="94"/>
      <c r="AQ18" s="94"/>
      <c r="AR18" s="94"/>
      <c r="AS18" s="94"/>
      <c r="AT18" s="94"/>
      <c r="AU18" s="94"/>
      <c r="AV18" s="94"/>
      <c r="AW18" s="94"/>
      <c r="AX18" s="94"/>
      <c r="AY18" s="94"/>
      <c r="AZ18" s="96">
        <v>0</v>
      </c>
      <c r="BA18" s="96">
        <v>0</v>
      </c>
      <c r="BB18" s="96">
        <v>0</v>
      </c>
      <c r="BC18" s="96">
        <v>0</v>
      </c>
      <c r="BD18" s="96">
        <v>0</v>
      </c>
      <c r="BE18" s="96">
        <v>0</v>
      </c>
      <c r="BF18" s="96">
        <v>0</v>
      </c>
      <c r="BG18" s="96">
        <v>0</v>
      </c>
      <c r="BH18" s="96">
        <v>0</v>
      </c>
      <c r="BI18" s="96">
        <v>0</v>
      </c>
      <c r="BJ18" s="96">
        <v>1314.6</v>
      </c>
      <c r="BK18" s="96">
        <v>1634.8339974186947</v>
      </c>
      <c r="BL18" s="96">
        <v>1822.1588773646668</v>
      </c>
      <c r="BM18" s="96">
        <v>1955.0679948373893</v>
      </c>
      <c r="BN18" s="96">
        <v>2058.1603155445541</v>
      </c>
      <c r="BO18" s="96">
        <v>2142.3928747833611</v>
      </c>
      <c r="BP18" s="96">
        <v>2213.6104888635546</v>
      </c>
      <c r="BQ18" s="96">
        <v>2275.3019922560838</v>
      </c>
      <c r="BR18" s="96">
        <v>2329.7177547293336</v>
      </c>
      <c r="BS18" s="96">
        <v>2378.3943129632489</v>
      </c>
      <c r="BT18" s="96">
        <v>2422.4276160328473</v>
      </c>
      <c r="BU18" s="96">
        <v>2462.6268722020563</v>
      </c>
      <c r="BV18" s="96">
        <v>2499.6066031472301</v>
      </c>
      <c r="BW18" s="96">
        <v>2533.8444862822494</v>
      </c>
      <c r="BX18" s="96">
        <v>2565.719192909221</v>
      </c>
      <c r="BY18" s="96">
        <v>2595.5359896747791</v>
      </c>
      <c r="BZ18" s="96">
        <v>2623.544564953972</v>
      </c>
      <c r="CA18" s="96">
        <v>2649.9517521480279</v>
      </c>
      <c r="CB18" s="96">
        <v>2674.9308083748952</v>
      </c>
      <c r="CC18" s="96">
        <v>2698.6283103819437</v>
      </c>
      <c r="CD18" s="96">
        <v>2721.1693662282214</v>
      </c>
      <c r="CE18" s="96">
        <v>2742.6616134515421</v>
      </c>
      <c r="CF18" s="96">
        <v>2763.1983277592672</v>
      </c>
      <c r="CG18" s="96">
        <v>2782.8608696207507</v>
      </c>
      <c r="CH18" s="96">
        <v>2800</v>
      </c>
      <c r="CI18" s="96">
        <v>2800</v>
      </c>
      <c r="CJ18" s="83"/>
      <c r="CK18" s="83"/>
      <c r="CL18" s="83"/>
      <c r="CM18" s="83"/>
      <c r="CN18" s="83"/>
      <c r="CO18" s="83"/>
      <c r="CP18" s="83"/>
      <c r="CQ18" s="83"/>
      <c r="CR18" s="83"/>
      <c r="CS18" s="83"/>
      <c r="CT18" s="83"/>
      <c r="CU18" s="83"/>
      <c r="CV18" s="83"/>
      <c r="CW18" s="83"/>
      <c r="CX18" s="83"/>
      <c r="CY18" s="83"/>
      <c r="CZ18" s="83"/>
      <c r="DA18" s="93"/>
      <c r="DB18" s="93"/>
      <c r="DC18" s="93"/>
      <c r="DD18" s="93"/>
      <c r="DE18" s="93"/>
      <c r="DF18" s="93"/>
      <c r="DG18" s="93"/>
      <c r="DH18" s="93"/>
      <c r="DI18" s="93"/>
    </row>
    <row r="19" spans="1:113" s="97" customFormat="1" ht="15" customHeight="1" x14ac:dyDescent="0.25">
      <c r="A19" s="97" t="s">
        <v>70</v>
      </c>
      <c r="B19" s="97" t="s">
        <v>59</v>
      </c>
      <c r="C19" s="102" t="s">
        <v>98</v>
      </c>
      <c r="D19" s="98" t="s">
        <v>61</v>
      </c>
      <c r="E19" s="97" t="s">
        <v>71</v>
      </c>
      <c r="F19" s="97">
        <v>2011</v>
      </c>
      <c r="G19" s="97">
        <v>2040</v>
      </c>
      <c r="H19" s="99">
        <v>2310</v>
      </c>
      <c r="J19" s="97" t="s">
        <v>63</v>
      </c>
      <c r="K19" s="97" t="s">
        <v>66</v>
      </c>
      <c r="Q19" s="100">
        <v>0</v>
      </c>
      <c r="R19" s="100">
        <v>0</v>
      </c>
      <c r="S19" s="100">
        <v>0</v>
      </c>
      <c r="T19" s="100">
        <v>650</v>
      </c>
      <c r="U19" s="100">
        <v>1800</v>
      </c>
      <c r="V19" s="100">
        <v>1800</v>
      </c>
      <c r="W19" s="100">
        <v>1800</v>
      </c>
      <c r="X19" s="100">
        <v>1800</v>
      </c>
      <c r="Y19" s="100">
        <v>1800</v>
      </c>
    </row>
    <row r="20" spans="1:113" s="91" customFormat="1" ht="15" customHeight="1" x14ac:dyDescent="0.25">
      <c r="A20" s="93" t="s">
        <v>70</v>
      </c>
      <c r="B20" s="93" t="s">
        <v>59</v>
      </c>
      <c r="C20" s="93" t="s">
        <v>56</v>
      </c>
      <c r="D20" s="93" t="s">
        <v>98</v>
      </c>
      <c r="E20" s="93" t="s">
        <v>98</v>
      </c>
      <c r="F20" s="93" t="s">
        <v>66</v>
      </c>
      <c r="G20" s="93" t="s">
        <v>71</v>
      </c>
      <c r="H20" s="93">
        <v>2011</v>
      </c>
      <c r="I20" s="93">
        <v>2040</v>
      </c>
      <c r="J20" s="93" t="s">
        <v>61</v>
      </c>
      <c r="K20" s="94">
        <v>2310</v>
      </c>
      <c r="L20" s="94"/>
      <c r="M20" s="94"/>
      <c r="N20" s="94"/>
      <c r="O20" s="94"/>
      <c r="P20" s="94"/>
      <c r="Q20" s="95" t="b">
        <f>E19=G20</f>
        <v>1</v>
      </c>
      <c r="R20" s="95" t="b">
        <f>F19=H20</f>
        <v>1</v>
      </c>
      <c r="S20" s="95" t="b">
        <f>D19=J20</f>
        <v>1</v>
      </c>
      <c r="T20" s="95" t="b">
        <f>H19=K20</f>
        <v>1</v>
      </c>
      <c r="U20" s="94"/>
      <c r="V20" s="94"/>
      <c r="W20" s="94"/>
      <c r="X20" s="94"/>
      <c r="Y20" s="94"/>
      <c r="Z20" s="94"/>
      <c r="AA20" s="94"/>
      <c r="AB20" s="94"/>
      <c r="AC20" s="94"/>
      <c r="AD20" s="94"/>
      <c r="AE20" s="94"/>
      <c r="AF20" s="94"/>
      <c r="AG20" s="94"/>
      <c r="AH20" s="94"/>
      <c r="AI20" s="94"/>
      <c r="AJ20" s="94"/>
      <c r="AK20" s="94"/>
      <c r="AL20" s="94"/>
      <c r="AM20" s="94"/>
      <c r="AN20" s="94"/>
      <c r="AO20" s="94"/>
      <c r="AP20" s="94"/>
      <c r="AQ20" s="94"/>
      <c r="AR20" s="94"/>
      <c r="AS20" s="94"/>
      <c r="AT20" s="94"/>
      <c r="AU20" s="94"/>
      <c r="AV20" s="94"/>
      <c r="AW20" s="94"/>
      <c r="AX20" s="94"/>
      <c r="AY20" s="94"/>
      <c r="AZ20" s="95">
        <v>56.229049101944597</v>
      </c>
      <c r="BA20" s="95">
        <v>151.66980624217135</v>
      </c>
      <c r="BB20" s="96">
        <v>199.39018481228473</v>
      </c>
      <c r="BC20" s="96">
        <v>247.11056338239811</v>
      </c>
      <c r="BD20" s="96">
        <v>294.83094195251147</v>
      </c>
      <c r="BE20" s="96">
        <v>342.55132052262485</v>
      </c>
      <c r="BF20" s="96">
        <v>390.27169909273823</v>
      </c>
      <c r="BG20" s="96">
        <v>437.99207766285161</v>
      </c>
      <c r="BH20" s="96">
        <v>485.712456232965</v>
      </c>
      <c r="BI20" s="96">
        <v>533.43283480307832</v>
      </c>
      <c r="BJ20" s="96">
        <v>581.15321337319165</v>
      </c>
      <c r="BK20" s="96">
        <v>628.87359194330497</v>
      </c>
      <c r="BL20" s="96">
        <v>676.5939705134183</v>
      </c>
      <c r="BM20" s="96">
        <v>724.31434908353162</v>
      </c>
      <c r="BN20" s="96">
        <v>772.03472765364495</v>
      </c>
      <c r="BO20" s="96">
        <v>819.75510622375828</v>
      </c>
      <c r="BP20" s="96">
        <v>867.4754847938716</v>
      </c>
      <c r="BQ20" s="96">
        <v>915.19586336398493</v>
      </c>
      <c r="BR20" s="96">
        <v>962.91624193409825</v>
      </c>
      <c r="BS20" s="96">
        <v>1010.6366205042116</v>
      </c>
      <c r="BT20" s="96">
        <v>1058.3569990743249</v>
      </c>
      <c r="BU20" s="96">
        <v>1106.0773776444382</v>
      </c>
      <c r="BV20" s="96">
        <v>1153.7977562145516</v>
      </c>
      <c r="BW20" s="96">
        <v>1201.5181347846649</v>
      </c>
      <c r="BX20" s="96">
        <v>1249.2385133547782</v>
      </c>
      <c r="BY20" s="96">
        <v>1296.9588919248915</v>
      </c>
      <c r="BZ20" s="96">
        <v>1344.6792704950049</v>
      </c>
      <c r="CA20" s="96">
        <v>1392.3996490651182</v>
      </c>
      <c r="CB20" s="96">
        <v>1440.1200276352315</v>
      </c>
      <c r="CC20" s="96">
        <v>1487.8404062053448</v>
      </c>
      <c r="CD20" s="96">
        <v>1535.5607847754582</v>
      </c>
      <c r="CE20" s="96">
        <v>1583.2811633455715</v>
      </c>
      <c r="CF20" s="96">
        <v>1631.0015419156848</v>
      </c>
      <c r="CG20" s="96">
        <v>1678.7219204857981</v>
      </c>
      <c r="CH20" s="96">
        <v>1726.4422990559115</v>
      </c>
      <c r="CI20" s="96">
        <v>1774.1626776260248</v>
      </c>
      <c r="CJ20" s="83"/>
      <c r="CK20" s="83"/>
      <c r="CL20" s="88"/>
      <c r="CM20" s="83"/>
      <c r="CN20" s="83"/>
      <c r="CO20" s="83"/>
      <c r="CP20" s="83"/>
      <c r="CQ20" s="83"/>
      <c r="CR20" s="83"/>
      <c r="CS20" s="83"/>
      <c r="CT20" s="83"/>
      <c r="CU20" s="83"/>
      <c r="CV20" s="83"/>
      <c r="CW20" s="83"/>
      <c r="CX20" s="83"/>
      <c r="CY20" s="83"/>
      <c r="CZ20" s="83"/>
      <c r="DA20" s="93"/>
      <c r="DB20" s="93"/>
      <c r="DC20" s="93"/>
      <c r="DD20" s="93"/>
      <c r="DE20" s="93"/>
      <c r="DF20" s="93"/>
      <c r="DG20" s="93"/>
      <c r="DH20" s="93"/>
      <c r="DI20" s="93"/>
    </row>
    <row r="21" spans="1:113" s="97" customFormat="1" ht="15" customHeight="1" x14ac:dyDescent="0.25">
      <c r="A21" s="106" t="s">
        <v>76</v>
      </c>
      <c r="B21" s="106" t="s">
        <v>59</v>
      </c>
      <c r="C21" s="106" t="s">
        <v>77</v>
      </c>
      <c r="D21" s="107" t="s">
        <v>61</v>
      </c>
      <c r="E21" s="106" t="s">
        <v>71</v>
      </c>
      <c r="F21" s="106">
        <v>1994</v>
      </c>
      <c r="G21" s="106">
        <v>2009</v>
      </c>
      <c r="H21" s="108">
        <v>1300</v>
      </c>
      <c r="J21" s="97" t="s">
        <v>63</v>
      </c>
      <c r="K21" s="97" t="s">
        <v>66</v>
      </c>
      <c r="Q21" s="100">
        <v>1240.8000020980835</v>
      </c>
      <c r="R21" s="100">
        <v>1433.8999900817871</v>
      </c>
      <c r="S21" s="100">
        <v>1379.5666809082031</v>
      </c>
      <c r="T21" s="100">
        <v>1400</v>
      </c>
      <c r="U21" s="100">
        <v>1400</v>
      </c>
      <c r="V21" s="100">
        <v>1400</v>
      </c>
      <c r="W21" s="100">
        <v>1400</v>
      </c>
      <c r="X21" s="100">
        <v>1400</v>
      </c>
      <c r="Y21" s="100">
        <v>1400</v>
      </c>
    </row>
    <row r="22" spans="1:113" s="91" customFormat="1" ht="15" customHeight="1" x14ac:dyDescent="0.25">
      <c r="A22" s="93" t="s">
        <v>76</v>
      </c>
      <c r="B22" s="93" t="s">
        <v>59</v>
      </c>
      <c r="C22" s="93" t="s">
        <v>56</v>
      </c>
      <c r="D22" s="93" t="s">
        <v>77</v>
      </c>
      <c r="E22" s="93" t="s">
        <v>77</v>
      </c>
      <c r="F22" s="93" t="s">
        <v>66</v>
      </c>
      <c r="G22" s="93" t="s">
        <v>71</v>
      </c>
      <c r="H22" s="93">
        <v>1994</v>
      </c>
      <c r="I22" s="93">
        <v>2009</v>
      </c>
      <c r="J22" s="83" t="s">
        <v>140</v>
      </c>
      <c r="K22" s="94">
        <v>1300</v>
      </c>
      <c r="L22" s="94"/>
      <c r="M22" s="94"/>
      <c r="N22" s="94"/>
      <c r="O22" s="94"/>
      <c r="P22" s="94"/>
      <c r="Q22" s="95" t="b">
        <f>E21=G22</f>
        <v>1</v>
      </c>
      <c r="R22" s="95" t="b">
        <f>F21=H22</f>
        <v>1</v>
      </c>
      <c r="S22" s="95" t="b">
        <f>D21=J22</f>
        <v>0</v>
      </c>
      <c r="T22" s="95" t="b">
        <f>H21=K22</f>
        <v>1</v>
      </c>
      <c r="U22" s="94"/>
      <c r="V22" s="94"/>
      <c r="W22" s="94"/>
      <c r="X22" s="94"/>
      <c r="Y22" s="94"/>
      <c r="Z22" s="94"/>
      <c r="AA22" s="94"/>
      <c r="AB22" s="94"/>
      <c r="AC22" s="94"/>
      <c r="AD22" s="94"/>
      <c r="AE22" s="94">
        <v>2.5</v>
      </c>
      <c r="AF22" s="94">
        <v>59.400001019239426</v>
      </c>
      <c r="AG22" s="94">
        <v>1160.9999895095825</v>
      </c>
      <c r="AH22" s="94">
        <v>924.39998769760132</v>
      </c>
      <c r="AI22" s="94">
        <v>974.79998356103897</v>
      </c>
      <c r="AJ22" s="94">
        <v>1178.2999877929687</v>
      </c>
      <c r="AK22" s="94">
        <v>1309.200008392334</v>
      </c>
      <c r="AL22" s="94">
        <v>1230.6999988555908</v>
      </c>
      <c r="AM22" s="94">
        <v>1310.1999988555908</v>
      </c>
      <c r="AN22" s="94">
        <v>990.39999961853027</v>
      </c>
      <c r="AO22" s="94">
        <v>1116.7000014781952</v>
      </c>
      <c r="AP22" s="94">
        <v>1042.9999985694885</v>
      </c>
      <c r="AQ22" s="94">
        <v>904.40000534057617</v>
      </c>
      <c r="AR22" s="94">
        <v>962.90000152587891</v>
      </c>
      <c r="AS22" s="94">
        <v>1357.1999893188477</v>
      </c>
      <c r="AT22" s="94"/>
      <c r="AU22" s="94"/>
      <c r="AV22" s="94"/>
      <c r="AW22" s="94"/>
      <c r="AX22" s="94"/>
      <c r="AY22" s="94"/>
      <c r="AZ22" s="88"/>
      <c r="BA22" s="88"/>
      <c r="BB22" s="88"/>
      <c r="BC22" s="88"/>
      <c r="BD22" s="88"/>
      <c r="BE22" s="88"/>
      <c r="BF22" s="88"/>
      <c r="BG22" s="88"/>
      <c r="BH22" s="88"/>
      <c r="BI22" s="88"/>
      <c r="BJ22" s="88"/>
      <c r="BK22" s="88"/>
      <c r="BL22" s="88"/>
      <c r="BM22" s="88"/>
      <c r="BN22" s="88"/>
      <c r="BO22" s="88"/>
      <c r="BP22" s="88"/>
      <c r="BQ22" s="88"/>
      <c r="BR22" s="88"/>
      <c r="BS22" s="88"/>
      <c r="BT22" s="88"/>
      <c r="BU22" s="88"/>
      <c r="BV22" s="88"/>
      <c r="BW22" s="88"/>
      <c r="BX22" s="88"/>
      <c r="BY22" s="88"/>
      <c r="BZ22" s="88"/>
      <c r="CA22" s="88"/>
      <c r="CB22" s="88"/>
      <c r="CC22" s="88"/>
      <c r="CD22" s="88"/>
      <c r="CE22" s="88"/>
      <c r="CF22" s="88"/>
      <c r="CG22" s="88"/>
      <c r="CH22" s="88"/>
      <c r="CI22" s="88"/>
      <c r="CJ22" s="83"/>
      <c r="CK22" s="83"/>
      <c r="CL22" s="88"/>
      <c r="CM22" s="83"/>
      <c r="CN22" s="83"/>
      <c r="CO22" s="83"/>
      <c r="CP22" s="83"/>
      <c r="CQ22" s="83"/>
      <c r="CR22" s="83"/>
      <c r="CS22" s="83"/>
      <c r="CT22" s="83"/>
      <c r="CU22" s="83"/>
      <c r="CV22" s="83"/>
      <c r="CW22" s="83"/>
      <c r="CX22" s="83"/>
      <c r="CY22" s="83"/>
      <c r="CZ22" s="83"/>
      <c r="DA22" s="93"/>
      <c r="DB22" s="93"/>
      <c r="DC22" s="93"/>
      <c r="DD22" s="93"/>
      <c r="DE22" s="93"/>
      <c r="DF22" s="93"/>
      <c r="DG22" s="93"/>
      <c r="DH22" s="93"/>
      <c r="DI22" s="93"/>
    </row>
    <row r="23" spans="1:113" s="50" customFormat="1" x14ac:dyDescent="0.25">
      <c r="A23" s="106" t="s">
        <v>75</v>
      </c>
      <c r="B23" s="106" t="s">
        <v>59</v>
      </c>
      <c r="C23" s="106" t="s">
        <v>99</v>
      </c>
      <c r="D23" s="107" t="s">
        <v>61</v>
      </c>
      <c r="E23" s="106" t="s">
        <v>71</v>
      </c>
      <c r="F23" s="106">
        <v>2003</v>
      </c>
      <c r="G23" s="106">
        <v>2013</v>
      </c>
      <c r="H23" s="108">
        <v>14000</v>
      </c>
      <c r="I23" s="97"/>
      <c r="J23" s="97" t="s">
        <v>63</v>
      </c>
      <c r="K23" s="97" t="s">
        <v>66</v>
      </c>
      <c r="L23" s="97"/>
      <c r="M23" s="97"/>
      <c r="N23" s="97"/>
      <c r="O23" s="97"/>
      <c r="P23" s="97"/>
      <c r="Q23" s="100">
        <v>3746.9999694824219</v>
      </c>
      <c r="R23" s="100">
        <v>808.0999755859375</v>
      </c>
      <c r="S23" s="100">
        <v>1405.0626182556152</v>
      </c>
      <c r="T23" s="100">
        <v>7500</v>
      </c>
      <c r="U23" s="100">
        <v>7500</v>
      </c>
      <c r="V23" s="100">
        <v>7500</v>
      </c>
      <c r="W23" s="100">
        <v>7500</v>
      </c>
      <c r="X23" s="100">
        <v>7500</v>
      </c>
      <c r="Y23" s="100">
        <v>7500</v>
      </c>
      <c r="Z23" s="97"/>
      <c r="AA23" s="97"/>
      <c r="AB23" s="97"/>
      <c r="AC23" s="97"/>
      <c r="AD23" s="97"/>
      <c r="AE23" s="97"/>
      <c r="AF23" s="97"/>
      <c r="AG23" s="97"/>
      <c r="AH23" s="97"/>
      <c r="AI23" s="97"/>
      <c r="AJ23" s="97"/>
      <c r="AK23" s="97"/>
      <c r="AL23" s="97"/>
      <c r="AM23" s="97"/>
      <c r="AN23" s="97"/>
      <c r="AO23" s="97"/>
      <c r="AP23" s="97"/>
      <c r="AQ23" s="97"/>
      <c r="AR23" s="97"/>
      <c r="AS23" s="97"/>
      <c r="AT23" s="97"/>
      <c r="AU23" s="97"/>
      <c r="AV23" s="97"/>
      <c r="AW23" s="97"/>
      <c r="AX23" s="97"/>
      <c r="AY23" s="97"/>
      <c r="AZ23" s="97"/>
      <c r="BA23" s="97"/>
      <c r="BB23" s="97"/>
      <c r="BC23" s="97"/>
      <c r="BD23" s="97"/>
      <c r="BE23" s="97"/>
      <c r="BF23" s="97"/>
      <c r="BG23" s="97"/>
      <c r="BH23" s="97"/>
      <c r="BI23" s="97"/>
      <c r="BJ23" s="97"/>
      <c r="BK23" s="97"/>
      <c r="BL23" s="97"/>
      <c r="BM23" s="97"/>
      <c r="BN23" s="97"/>
      <c r="BO23" s="97"/>
      <c r="BP23" s="97"/>
      <c r="BQ23" s="97"/>
      <c r="BR23" s="97"/>
      <c r="BS23" s="97"/>
      <c r="BT23" s="97"/>
      <c r="BU23" s="97"/>
      <c r="BV23" s="97"/>
      <c r="BW23" s="97"/>
      <c r="BX23" s="97"/>
      <c r="BY23" s="97"/>
      <c r="BZ23" s="97"/>
      <c r="CA23" s="97"/>
      <c r="CB23" s="97"/>
      <c r="CC23" s="97"/>
      <c r="CD23" s="97"/>
      <c r="CE23" s="97"/>
      <c r="CF23" s="97"/>
      <c r="CG23" s="97"/>
      <c r="CH23" s="97"/>
      <c r="CI23" s="97"/>
      <c r="CJ23" s="97"/>
      <c r="CK23" s="97"/>
      <c r="CL23" s="97"/>
      <c r="CM23" s="97"/>
      <c r="CN23" s="97"/>
      <c r="CO23" s="97"/>
      <c r="CP23" s="97"/>
      <c r="CQ23" s="97"/>
      <c r="CR23" s="97"/>
      <c r="CS23" s="97"/>
      <c r="CT23" s="97"/>
      <c r="CU23" s="97"/>
      <c r="CV23" s="97"/>
      <c r="CW23" s="97"/>
      <c r="CX23" s="97"/>
      <c r="CY23" s="97"/>
      <c r="CZ23" s="97"/>
      <c r="DA23" s="97"/>
      <c r="DB23" s="97"/>
      <c r="DC23" s="97"/>
      <c r="DD23" s="97"/>
      <c r="DE23" s="97"/>
      <c r="DF23" s="97"/>
      <c r="DG23" s="97"/>
      <c r="DH23" s="97"/>
      <c r="DI23" s="97"/>
    </row>
    <row r="24" spans="1:113" s="92" customFormat="1" x14ac:dyDescent="0.25">
      <c r="A24" s="93" t="s">
        <v>75</v>
      </c>
      <c r="B24" s="93" t="s">
        <v>59</v>
      </c>
      <c r="C24" s="93" t="s">
        <v>56</v>
      </c>
      <c r="D24" s="93" t="s">
        <v>99</v>
      </c>
      <c r="E24" s="93" t="s">
        <v>99</v>
      </c>
      <c r="F24" s="93" t="s">
        <v>66</v>
      </c>
      <c r="G24" s="93" t="s">
        <v>71</v>
      </c>
      <c r="H24" s="93">
        <v>2003</v>
      </c>
      <c r="I24" s="93">
        <v>2013</v>
      </c>
      <c r="J24" s="93" t="s">
        <v>140</v>
      </c>
      <c r="K24" s="94">
        <v>14000</v>
      </c>
      <c r="L24" s="94"/>
      <c r="M24" s="94"/>
      <c r="N24" s="94"/>
      <c r="O24" s="94"/>
      <c r="P24" s="94"/>
      <c r="Q24" s="95" t="b">
        <f>E23=G24</f>
        <v>1</v>
      </c>
      <c r="R24" s="95" t="b">
        <f>F23=H24</f>
        <v>1</v>
      </c>
      <c r="S24" s="95" t="b">
        <f>D23=J24</f>
        <v>0</v>
      </c>
      <c r="T24" s="95" t="b">
        <f>H23=K24</f>
        <v>1</v>
      </c>
      <c r="U24" s="94"/>
      <c r="V24" s="94"/>
      <c r="W24" s="94"/>
      <c r="X24" s="94"/>
      <c r="Y24" s="94"/>
      <c r="Z24" s="94"/>
      <c r="AA24" s="94"/>
      <c r="AB24" s="94"/>
      <c r="AC24" s="94"/>
      <c r="AD24" s="94"/>
      <c r="AE24" s="94"/>
      <c r="AF24" s="94"/>
      <c r="AG24" s="94"/>
      <c r="AH24" s="94"/>
      <c r="AI24" s="94"/>
      <c r="AJ24" s="94"/>
      <c r="AK24" s="94"/>
      <c r="AL24" s="94"/>
      <c r="AM24" s="94"/>
      <c r="AN24" s="94">
        <v>687.59999084472656</v>
      </c>
      <c r="AO24" s="94">
        <v>1907.1000080108643</v>
      </c>
      <c r="AP24" s="94">
        <v>1860.8999862670898</v>
      </c>
      <c r="AQ24" s="94">
        <v>2417.900016784668</v>
      </c>
      <c r="AR24" s="94">
        <v>2378</v>
      </c>
      <c r="AS24" s="94">
        <v>2913.4000015258789</v>
      </c>
      <c r="AT24" s="94">
        <v>3979.1000213623047</v>
      </c>
      <c r="AU24" s="94">
        <v>3192.4999923706055</v>
      </c>
      <c r="AV24" s="94">
        <v>2906.7000122070312</v>
      </c>
      <c r="AW24" s="94">
        <v>3746.9999694824219</v>
      </c>
      <c r="AX24" s="94">
        <v>808.0999755859375</v>
      </c>
      <c r="AY24" s="94"/>
      <c r="AZ24" s="88"/>
      <c r="BA24" s="88"/>
      <c r="BB24" s="88"/>
      <c r="BC24" s="88"/>
      <c r="BD24" s="88"/>
      <c r="BE24" s="88"/>
      <c r="BF24" s="88"/>
      <c r="BG24" s="88"/>
      <c r="BH24" s="88"/>
      <c r="BI24" s="88"/>
      <c r="BJ24" s="88"/>
      <c r="BK24" s="88"/>
      <c r="BL24" s="88"/>
      <c r="BM24" s="88"/>
      <c r="BN24" s="88"/>
      <c r="BO24" s="88"/>
      <c r="BP24" s="88"/>
      <c r="BQ24" s="88"/>
      <c r="BR24" s="88"/>
      <c r="BS24" s="88"/>
      <c r="BT24" s="88"/>
      <c r="BU24" s="88"/>
      <c r="BV24" s="88"/>
      <c r="BW24" s="88"/>
      <c r="BX24" s="88"/>
      <c r="BY24" s="88"/>
      <c r="BZ24" s="88"/>
      <c r="CA24" s="88"/>
      <c r="CB24" s="88"/>
      <c r="CC24" s="88"/>
      <c r="CD24" s="88"/>
      <c r="CE24" s="88"/>
      <c r="CF24" s="88"/>
      <c r="CG24" s="88"/>
      <c r="CH24" s="88"/>
      <c r="CI24" s="88"/>
      <c r="CJ24" s="83"/>
      <c r="CK24" s="83"/>
      <c r="CL24" s="88"/>
      <c r="CM24" s="83"/>
      <c r="CN24" s="83"/>
      <c r="CO24" s="83"/>
      <c r="CP24" s="83"/>
      <c r="CQ24" s="83"/>
      <c r="CR24" s="83"/>
      <c r="CS24" s="83"/>
      <c r="CT24" s="83"/>
      <c r="CU24" s="83"/>
      <c r="CV24" s="83"/>
      <c r="CW24" s="83"/>
      <c r="CX24" s="83"/>
      <c r="CY24" s="83"/>
      <c r="CZ24" s="83"/>
      <c r="DA24" s="93"/>
      <c r="DB24" s="93"/>
      <c r="DC24" s="93"/>
      <c r="DD24" s="93"/>
      <c r="DE24" s="93"/>
      <c r="DF24" s="93"/>
      <c r="DG24" s="93"/>
      <c r="DH24" s="93"/>
      <c r="DI24" s="93"/>
    </row>
    <row r="25" spans="1:113" s="84" customFormat="1" x14ac:dyDescent="0.25">
      <c r="A25" s="97" t="s">
        <v>65</v>
      </c>
      <c r="B25" s="97" t="s">
        <v>59</v>
      </c>
      <c r="C25" s="102" t="s">
        <v>60</v>
      </c>
      <c r="D25" s="98" t="s">
        <v>61</v>
      </c>
      <c r="E25" s="97" t="s">
        <v>62</v>
      </c>
      <c r="F25" s="97">
        <v>2005</v>
      </c>
      <c r="G25" s="97"/>
      <c r="H25" s="99">
        <v>1230</v>
      </c>
      <c r="I25" s="97"/>
      <c r="J25" s="97" t="s">
        <v>63</v>
      </c>
      <c r="K25" s="97" t="s">
        <v>66</v>
      </c>
      <c r="L25" s="97"/>
      <c r="M25" s="97"/>
      <c r="N25" s="97"/>
      <c r="O25" s="97"/>
      <c r="P25" s="97"/>
      <c r="Q25" s="100">
        <v>701.4999942779541</v>
      </c>
      <c r="R25" s="100">
        <v>5140.7735595703125</v>
      </c>
      <c r="S25" s="100">
        <v>1263.1536312103271</v>
      </c>
      <c r="T25" s="100">
        <f>2100-T24</f>
        <v>2099</v>
      </c>
      <c r="U25" s="100">
        <f>2100-U24</f>
        <v>2100</v>
      </c>
      <c r="V25" s="100">
        <f>2540-V24</f>
        <v>2540</v>
      </c>
      <c r="W25" s="100">
        <f>2540-W24</f>
        <v>2540</v>
      </c>
      <c r="X25" s="100">
        <f>2540-X24</f>
        <v>2540</v>
      </c>
      <c r="Y25" s="100">
        <f>2540-Y24</f>
        <v>2540</v>
      </c>
      <c r="Z25" s="97"/>
      <c r="AA25" s="97"/>
      <c r="AB25" s="97"/>
      <c r="AC25" s="97"/>
      <c r="AD25" s="97"/>
      <c r="AE25" s="97"/>
      <c r="AF25" s="97"/>
      <c r="AG25" s="97"/>
      <c r="AH25" s="97"/>
      <c r="AI25" s="97"/>
      <c r="AJ25" s="97"/>
      <c r="AK25" s="97"/>
      <c r="AL25" s="97"/>
      <c r="AM25" s="97"/>
      <c r="AN25" s="97"/>
      <c r="AO25" s="97"/>
      <c r="AP25" s="97"/>
      <c r="AQ25" s="97"/>
      <c r="AR25" s="97"/>
      <c r="AS25" s="97"/>
      <c r="AT25" s="97"/>
      <c r="AU25" s="97"/>
      <c r="AV25" s="97"/>
      <c r="AW25" s="97"/>
      <c r="AX25" s="97"/>
      <c r="AY25" s="97"/>
      <c r="AZ25" s="97"/>
      <c r="BA25" s="97"/>
      <c r="BB25" s="97"/>
      <c r="BC25" s="97"/>
      <c r="BD25" s="97"/>
      <c r="BE25" s="97"/>
      <c r="BF25" s="97"/>
      <c r="BG25" s="97"/>
      <c r="BH25" s="97"/>
      <c r="BI25" s="97"/>
      <c r="BJ25" s="97"/>
      <c r="BK25" s="97"/>
      <c r="BL25" s="97"/>
      <c r="BM25" s="97"/>
      <c r="BN25" s="97"/>
      <c r="BO25" s="97"/>
      <c r="BP25" s="97"/>
      <c r="BQ25" s="97"/>
      <c r="BR25" s="97"/>
      <c r="BS25" s="97"/>
      <c r="BT25" s="97"/>
      <c r="BU25" s="97"/>
      <c r="BV25" s="97"/>
      <c r="BW25" s="97"/>
      <c r="BX25" s="97"/>
      <c r="BY25" s="97"/>
      <c r="BZ25" s="97"/>
      <c r="CA25" s="97"/>
      <c r="CB25" s="97"/>
      <c r="CC25" s="97"/>
      <c r="CD25" s="97"/>
      <c r="CE25" s="97"/>
      <c r="CF25" s="97"/>
      <c r="CG25" s="97"/>
      <c r="CH25" s="97"/>
      <c r="CI25" s="97"/>
      <c r="CJ25" s="97"/>
      <c r="CK25" s="97"/>
      <c r="CL25" s="97"/>
      <c r="CM25" s="97"/>
      <c r="CN25" s="97"/>
      <c r="CO25" s="97"/>
      <c r="CP25" s="97"/>
      <c r="CQ25" s="97"/>
      <c r="CR25" s="97"/>
      <c r="CS25" s="97"/>
      <c r="CT25" s="97"/>
      <c r="CU25" s="97"/>
      <c r="CV25" s="97"/>
      <c r="CW25" s="97"/>
      <c r="CX25" s="97"/>
      <c r="CY25" s="97"/>
      <c r="CZ25" s="97"/>
      <c r="DA25" s="97"/>
      <c r="DB25" s="97"/>
      <c r="DC25" s="97"/>
      <c r="DD25" s="97"/>
      <c r="DE25" s="97"/>
      <c r="DF25" s="97"/>
      <c r="DG25" s="97"/>
      <c r="DH25" s="97"/>
      <c r="DI25" s="97"/>
    </row>
    <row r="26" spans="1:113" s="93" customFormat="1" x14ac:dyDescent="0.25">
      <c r="A26" s="93" t="s">
        <v>65</v>
      </c>
      <c r="B26" s="93" t="s">
        <v>59</v>
      </c>
      <c r="C26" s="93" t="s">
        <v>56</v>
      </c>
      <c r="D26" s="93" t="s">
        <v>60</v>
      </c>
      <c r="E26" s="93" t="s">
        <v>60</v>
      </c>
      <c r="F26" s="93" t="s">
        <v>66</v>
      </c>
      <c r="G26" s="93" t="s">
        <v>134</v>
      </c>
      <c r="H26" s="93">
        <v>2005</v>
      </c>
      <c r="J26" s="93" t="s">
        <v>61</v>
      </c>
      <c r="K26" s="94">
        <v>1230</v>
      </c>
      <c r="L26" s="94"/>
      <c r="M26" s="94"/>
      <c r="N26" s="94"/>
      <c r="O26" s="94"/>
      <c r="P26" s="94"/>
      <c r="Q26" s="95" t="b">
        <f>E25=G26</f>
        <v>0</v>
      </c>
      <c r="R26" s="95" t="b">
        <f>F25=H26</f>
        <v>1</v>
      </c>
      <c r="S26" s="95" t="b">
        <f>D25=J26</f>
        <v>1</v>
      </c>
      <c r="T26" s="95" t="b">
        <f>H25=K26</f>
        <v>1</v>
      </c>
      <c r="U26" s="94"/>
      <c r="V26" s="94"/>
      <c r="W26" s="94"/>
      <c r="X26" s="94"/>
      <c r="Y26" s="94"/>
      <c r="Z26" s="94"/>
      <c r="AA26" s="94"/>
      <c r="AB26" s="94"/>
      <c r="AC26" s="94"/>
      <c r="AD26" s="94"/>
      <c r="AE26" s="94"/>
      <c r="AF26" s="94"/>
      <c r="AG26" s="94"/>
      <c r="AH26" s="94"/>
      <c r="AI26" s="94"/>
      <c r="AJ26" s="94"/>
      <c r="AK26" s="94"/>
      <c r="AL26" s="94"/>
      <c r="AM26" s="94"/>
      <c r="AN26" s="94"/>
      <c r="AO26" s="94"/>
      <c r="AP26" s="94">
        <v>41.59999942779541</v>
      </c>
      <c r="AQ26" s="94">
        <v>135.89999985694885</v>
      </c>
      <c r="AR26" s="94">
        <v>132.6000000834465</v>
      </c>
      <c r="AS26" s="94">
        <v>703.59999370574951</v>
      </c>
      <c r="AT26" s="94">
        <v>4716.9199447631836</v>
      </c>
      <c r="AU26" s="94">
        <v>3956.2600555419922</v>
      </c>
      <c r="AV26" s="94">
        <v>175.95500636100769</v>
      </c>
      <c r="AW26" s="94">
        <v>701.4999942779541</v>
      </c>
      <c r="AX26" s="94">
        <v>5140.7735595703125</v>
      </c>
      <c r="AY26" s="94">
        <v>1263.1536312103271</v>
      </c>
      <c r="AZ26" s="96">
        <v>1230</v>
      </c>
      <c r="BA26" s="96">
        <v>1230</v>
      </c>
      <c r="BB26" s="96">
        <v>1230</v>
      </c>
      <c r="BC26" s="96">
        <v>1230</v>
      </c>
      <c r="BD26" s="96">
        <v>1230</v>
      </c>
      <c r="BE26" s="96">
        <v>1230</v>
      </c>
      <c r="BF26" s="96">
        <v>1230</v>
      </c>
      <c r="BG26" s="96">
        <v>1230</v>
      </c>
      <c r="BH26" s="96">
        <v>1230</v>
      </c>
      <c r="BI26" s="96">
        <v>1230</v>
      </c>
      <c r="BJ26" s="96">
        <v>1230</v>
      </c>
      <c r="BK26" s="96">
        <v>1230</v>
      </c>
      <c r="BL26" s="96">
        <v>1230</v>
      </c>
      <c r="BM26" s="96">
        <v>1230</v>
      </c>
      <c r="BN26" s="96">
        <v>1230</v>
      </c>
      <c r="BO26" s="96">
        <v>1230</v>
      </c>
      <c r="BP26" s="96">
        <v>1230</v>
      </c>
      <c r="BQ26" s="96">
        <v>1230</v>
      </c>
      <c r="BR26" s="96">
        <v>1230</v>
      </c>
      <c r="BS26" s="96">
        <v>1230</v>
      </c>
      <c r="BT26" s="96">
        <v>1230</v>
      </c>
      <c r="BU26" s="96">
        <v>1230</v>
      </c>
      <c r="BV26" s="96">
        <v>1230</v>
      </c>
      <c r="BW26" s="96">
        <v>1230</v>
      </c>
      <c r="BX26" s="96">
        <v>1230</v>
      </c>
      <c r="BY26" s="96">
        <v>1230</v>
      </c>
      <c r="BZ26" s="96">
        <v>1230</v>
      </c>
      <c r="CA26" s="96">
        <v>1230</v>
      </c>
      <c r="CB26" s="96">
        <v>1230</v>
      </c>
      <c r="CC26" s="96">
        <v>1230</v>
      </c>
      <c r="CD26" s="96">
        <v>1230</v>
      </c>
      <c r="CE26" s="96">
        <v>1230</v>
      </c>
      <c r="CF26" s="96">
        <v>1230</v>
      </c>
      <c r="CG26" s="96">
        <v>1230</v>
      </c>
      <c r="CH26" s="96">
        <v>1230</v>
      </c>
      <c r="CI26" s="96">
        <v>1230</v>
      </c>
      <c r="CJ26" s="83"/>
      <c r="CK26" s="83"/>
      <c r="CL26" s="88"/>
      <c r="CM26" s="83"/>
      <c r="CN26" s="83"/>
      <c r="CO26" s="83"/>
      <c r="CP26" s="83"/>
      <c r="CQ26" s="83"/>
      <c r="CR26" s="83"/>
      <c r="CS26" s="83"/>
      <c r="CT26" s="83"/>
      <c r="CU26" s="83"/>
      <c r="CV26" s="83"/>
      <c r="CW26" s="83"/>
      <c r="CX26" s="83"/>
      <c r="CY26" s="83"/>
      <c r="CZ26" s="83"/>
    </row>
    <row r="27" spans="1:113" s="84" customFormat="1" x14ac:dyDescent="0.25">
      <c r="A27" s="97" t="s">
        <v>58</v>
      </c>
      <c r="B27" s="97" t="s">
        <v>59</v>
      </c>
      <c r="C27" s="102" t="s">
        <v>60</v>
      </c>
      <c r="D27" s="98" t="s">
        <v>61</v>
      </c>
      <c r="E27" s="97" t="s">
        <v>62</v>
      </c>
      <c r="F27" s="97">
        <v>1990</v>
      </c>
      <c r="G27" s="97"/>
      <c r="H27" s="99">
        <v>450</v>
      </c>
      <c r="I27" s="97"/>
      <c r="J27" s="97" t="s">
        <v>63</v>
      </c>
      <c r="K27" s="97" t="s">
        <v>64</v>
      </c>
      <c r="L27" s="97"/>
      <c r="M27" s="97"/>
      <c r="N27" s="97"/>
      <c r="O27" s="97"/>
      <c r="P27" s="97"/>
      <c r="Q27" s="100">
        <v>224.29999923706055</v>
      </c>
      <c r="R27" s="100">
        <v>284.29999828338623</v>
      </c>
      <c r="S27" s="100">
        <v>243.70382308959961</v>
      </c>
      <c r="T27" s="100">
        <v>315</v>
      </c>
      <c r="U27" s="100">
        <v>315</v>
      </c>
      <c r="V27" s="100">
        <f>2540*0.15</f>
        <v>381</v>
      </c>
      <c r="W27" s="100">
        <f>2540*0.15</f>
        <v>381</v>
      </c>
      <c r="X27" s="100">
        <f>2540*0.15</f>
        <v>381</v>
      </c>
      <c r="Y27" s="100">
        <f>2540*0.15</f>
        <v>381</v>
      </c>
      <c r="Z27" s="97"/>
      <c r="AA27" s="97"/>
      <c r="AB27" s="97"/>
      <c r="AC27" s="97"/>
      <c r="AD27" s="97"/>
      <c r="AE27" s="97"/>
      <c r="AF27" s="97"/>
      <c r="AG27" s="97"/>
      <c r="AH27" s="97"/>
      <c r="AI27" s="97"/>
      <c r="AJ27" s="97"/>
      <c r="AK27" s="97"/>
      <c r="AL27" s="97"/>
      <c r="AM27" s="97"/>
      <c r="AN27" s="97"/>
      <c r="AO27" s="97"/>
      <c r="AP27" s="97"/>
      <c r="AQ27" s="97"/>
      <c r="AR27" s="97"/>
      <c r="AS27" s="97"/>
      <c r="AT27" s="97"/>
      <c r="AU27" s="97"/>
      <c r="AV27" s="97"/>
      <c r="AW27" s="97"/>
      <c r="AX27" s="97"/>
      <c r="AY27" s="97"/>
      <c r="AZ27" s="97"/>
      <c r="BA27" s="97"/>
      <c r="BB27" s="97"/>
      <c r="BC27" s="97"/>
      <c r="BD27" s="97"/>
      <c r="BE27" s="97"/>
      <c r="BF27" s="97"/>
      <c r="BG27" s="97"/>
      <c r="BH27" s="97"/>
      <c r="BI27" s="97"/>
      <c r="BJ27" s="97"/>
      <c r="BK27" s="97"/>
      <c r="BL27" s="97"/>
      <c r="BM27" s="97"/>
      <c r="BN27" s="97"/>
      <c r="BO27" s="97"/>
      <c r="BP27" s="97"/>
      <c r="BQ27" s="97"/>
      <c r="BR27" s="97"/>
      <c r="BS27" s="97"/>
      <c r="BT27" s="97"/>
      <c r="BU27" s="97"/>
      <c r="BV27" s="97"/>
      <c r="BW27" s="97"/>
      <c r="BX27" s="97"/>
      <c r="BY27" s="97"/>
      <c r="BZ27" s="97"/>
      <c r="CA27" s="97"/>
      <c r="CB27" s="97"/>
      <c r="CC27" s="97"/>
      <c r="CD27" s="97"/>
      <c r="CE27" s="97"/>
      <c r="CF27" s="97"/>
      <c r="CG27" s="97"/>
      <c r="CH27" s="97"/>
      <c r="CI27" s="97"/>
      <c r="CJ27" s="97"/>
      <c r="CK27" s="97"/>
      <c r="CL27" s="97"/>
      <c r="CM27" s="97"/>
      <c r="CN27" s="97"/>
      <c r="CO27" s="97"/>
      <c r="CP27" s="97"/>
      <c r="CQ27" s="97"/>
      <c r="CR27" s="97"/>
      <c r="CS27" s="97"/>
      <c r="CT27" s="97"/>
      <c r="CU27" s="97"/>
      <c r="CV27" s="97"/>
      <c r="CW27" s="97"/>
      <c r="CX27" s="97"/>
      <c r="CY27" s="97"/>
      <c r="CZ27" s="97"/>
      <c r="DA27" s="97"/>
      <c r="DB27" s="97"/>
      <c r="DC27" s="97"/>
      <c r="DD27" s="97"/>
      <c r="DE27" s="97"/>
      <c r="DF27" s="97"/>
      <c r="DG27" s="97"/>
      <c r="DH27" s="97"/>
      <c r="DI27" s="97"/>
    </row>
    <row r="28" spans="1:113" s="93" customFormat="1" x14ac:dyDescent="0.25">
      <c r="A28" s="93" t="s">
        <v>58</v>
      </c>
      <c r="B28" s="93" t="s">
        <v>59</v>
      </c>
      <c r="C28" s="93" t="s">
        <v>56</v>
      </c>
      <c r="D28" s="93" t="s">
        <v>60</v>
      </c>
      <c r="E28" s="93" t="s">
        <v>60</v>
      </c>
      <c r="F28" s="93" t="s">
        <v>64</v>
      </c>
      <c r="G28" s="93" t="s">
        <v>134</v>
      </c>
      <c r="H28" s="93">
        <v>1990</v>
      </c>
      <c r="J28" s="93" t="s">
        <v>61</v>
      </c>
      <c r="K28" s="94">
        <v>450</v>
      </c>
      <c r="L28" s="94"/>
      <c r="M28" s="94"/>
      <c r="N28" s="94"/>
      <c r="O28" s="94"/>
      <c r="P28" s="94"/>
      <c r="Q28" s="95" t="b">
        <f>E27=G28</f>
        <v>0</v>
      </c>
      <c r="R28" s="95" t="b">
        <f>F27=H28</f>
        <v>1</v>
      </c>
      <c r="S28" s="95" t="b">
        <f>D27=J28</f>
        <v>1</v>
      </c>
      <c r="T28" s="95" t="b">
        <f>H27=K28</f>
        <v>1</v>
      </c>
      <c r="U28" s="94"/>
      <c r="V28" s="94"/>
      <c r="W28" s="94"/>
      <c r="X28" s="94"/>
      <c r="Y28" s="94"/>
      <c r="Z28" s="94"/>
      <c r="AA28" s="94">
        <v>1521</v>
      </c>
      <c r="AB28" s="94">
        <v>2450</v>
      </c>
      <c r="AC28" s="94">
        <v>1656.099983215332</v>
      </c>
      <c r="AD28" s="94">
        <v>442.49999618530273</v>
      </c>
      <c r="AE28" s="94">
        <v>1178</v>
      </c>
      <c r="AF28" s="94">
        <v>805</v>
      </c>
      <c r="AG28" s="94">
        <v>549.85000944137573</v>
      </c>
      <c r="AH28" s="94">
        <v>638.44000148773193</v>
      </c>
      <c r="AI28" s="94">
        <v>642.00999641418457</v>
      </c>
      <c r="AJ28" s="94">
        <v>732.99999237060547</v>
      </c>
      <c r="AK28" s="94">
        <v>801.80000305175781</v>
      </c>
      <c r="AL28" s="94">
        <v>475.29999303817749</v>
      </c>
      <c r="AM28" s="94">
        <v>805.50000190734863</v>
      </c>
      <c r="AN28" s="94">
        <v>857.49999046325684</v>
      </c>
      <c r="AO28" s="94">
        <v>698.80000495910645</v>
      </c>
      <c r="AP28" s="94">
        <v>537.99835300445557</v>
      </c>
      <c r="AQ28" s="94">
        <v>652.90000414848328</v>
      </c>
      <c r="AR28" s="94">
        <v>413.58000040054321</v>
      </c>
      <c r="AS28" s="94">
        <v>105.89999961853027</v>
      </c>
      <c r="AT28" s="94">
        <v>944.19999313354492</v>
      </c>
      <c r="AU28" s="94">
        <v>1025.1999969482422</v>
      </c>
      <c r="AV28" s="94">
        <v>814.05648422241211</v>
      </c>
      <c r="AW28" s="94">
        <v>224.29999923706055</v>
      </c>
      <c r="AX28" s="94">
        <v>284.29999828338623</v>
      </c>
      <c r="AY28" s="94">
        <v>243.70382308959961</v>
      </c>
      <c r="AZ28" s="96">
        <v>245.79992505391439</v>
      </c>
      <c r="BA28" s="96">
        <v>247.89602701822918</v>
      </c>
      <c r="BB28" s="96">
        <v>249.99212898254396</v>
      </c>
      <c r="BC28" s="96">
        <v>252.08823094685874</v>
      </c>
      <c r="BD28" s="96">
        <v>254.18433291117353</v>
      </c>
      <c r="BE28" s="96">
        <v>256.28043487548831</v>
      </c>
      <c r="BF28" s="96">
        <v>258.37653683980307</v>
      </c>
      <c r="BG28" s="96">
        <v>260.47263880411782</v>
      </c>
      <c r="BH28" s="96">
        <v>262.56874076843258</v>
      </c>
      <c r="BI28" s="96">
        <v>264.66484273274733</v>
      </c>
      <c r="BJ28" s="96">
        <v>266.76094469706209</v>
      </c>
      <c r="BK28" s="96">
        <v>268.85704666137684</v>
      </c>
      <c r="BL28" s="96">
        <v>270.9531486256916</v>
      </c>
      <c r="BM28" s="96">
        <v>273.04925059000635</v>
      </c>
      <c r="BN28" s="96">
        <v>275.14535255432111</v>
      </c>
      <c r="BO28" s="96">
        <v>277.24145451863586</v>
      </c>
      <c r="BP28" s="96">
        <v>279.33755648295062</v>
      </c>
      <c r="BQ28" s="96">
        <v>281.43365844726537</v>
      </c>
      <c r="BR28" s="96">
        <v>283.52976041158013</v>
      </c>
      <c r="BS28" s="96">
        <v>285.62586237589488</v>
      </c>
      <c r="BT28" s="96">
        <v>287.72196434020964</v>
      </c>
      <c r="BU28" s="96">
        <v>289.81806630452439</v>
      </c>
      <c r="BV28" s="96">
        <v>291.91416826883915</v>
      </c>
      <c r="BW28" s="96">
        <v>294.0102702331539</v>
      </c>
      <c r="BX28" s="96">
        <v>296.10637219746866</v>
      </c>
      <c r="BY28" s="96">
        <v>298.20247416178341</v>
      </c>
      <c r="BZ28" s="96">
        <v>300.29857612609817</v>
      </c>
      <c r="CA28" s="96">
        <v>302.39467809041292</v>
      </c>
      <c r="CB28" s="96">
        <v>304.49078005472768</v>
      </c>
      <c r="CC28" s="96">
        <v>306.58688201904243</v>
      </c>
      <c r="CD28" s="96">
        <v>308.68298398335719</v>
      </c>
      <c r="CE28" s="96">
        <v>310.77908594767194</v>
      </c>
      <c r="CF28" s="96">
        <v>312.8751879119867</v>
      </c>
      <c r="CG28" s="96">
        <v>314.97128987630146</v>
      </c>
      <c r="CH28" s="96">
        <v>317.06739184061621</v>
      </c>
      <c r="CI28" s="96">
        <v>319.16349380493097</v>
      </c>
      <c r="CJ28" s="83"/>
      <c r="CK28" s="83"/>
      <c r="CL28" s="88"/>
      <c r="CM28" s="83"/>
      <c r="CN28" s="83"/>
      <c r="CO28" s="83"/>
      <c r="CP28" s="83"/>
      <c r="CQ28" s="83"/>
      <c r="CR28" s="83"/>
      <c r="CS28" s="83"/>
      <c r="CT28" s="83"/>
      <c r="CU28" s="83"/>
      <c r="CV28" s="83"/>
      <c r="CW28" s="83"/>
      <c r="CX28" s="83"/>
      <c r="CY28" s="83"/>
      <c r="CZ28" s="83"/>
    </row>
    <row r="29" spans="1:113" s="84" customFormat="1" x14ac:dyDescent="0.25">
      <c r="A29" s="97" t="s">
        <v>68</v>
      </c>
      <c r="B29" s="97" t="s">
        <v>59</v>
      </c>
      <c r="C29" s="102" t="s">
        <v>69</v>
      </c>
      <c r="D29" s="98" t="s">
        <v>61</v>
      </c>
      <c r="E29" s="97" t="s">
        <v>62</v>
      </c>
      <c r="F29" s="97">
        <v>1997</v>
      </c>
      <c r="G29" s="97"/>
      <c r="H29" s="99">
        <v>400</v>
      </c>
      <c r="I29" s="97"/>
      <c r="J29" s="97" t="s">
        <v>63</v>
      </c>
      <c r="K29" s="97" t="s">
        <v>66</v>
      </c>
      <c r="L29" s="97"/>
      <c r="M29" s="97"/>
      <c r="N29" s="97"/>
      <c r="O29" s="97"/>
      <c r="P29" s="97"/>
      <c r="Q29" s="100">
        <v>392.49999761581421</v>
      </c>
      <c r="R29" s="100">
        <v>483.70000076293945</v>
      </c>
      <c r="S29" s="100">
        <v>480.0333366394043</v>
      </c>
      <c r="T29" s="100">
        <v>350</v>
      </c>
      <c r="U29" s="100">
        <v>400</v>
      </c>
      <c r="V29" s="100">
        <v>420</v>
      </c>
      <c r="W29" s="100">
        <v>420</v>
      </c>
      <c r="X29" s="100">
        <v>420</v>
      </c>
      <c r="Y29" s="100">
        <v>420</v>
      </c>
      <c r="Z29" s="97"/>
      <c r="AA29" s="97"/>
      <c r="AB29" s="97"/>
      <c r="AC29" s="97"/>
      <c r="AD29" s="97"/>
      <c r="AE29" s="97"/>
      <c r="AF29" s="97"/>
      <c r="AG29" s="97"/>
      <c r="AH29" s="97"/>
      <c r="AI29" s="97"/>
      <c r="AJ29" s="97"/>
      <c r="AK29" s="97"/>
      <c r="AL29" s="97"/>
      <c r="AM29" s="97"/>
      <c r="AN29" s="97"/>
      <c r="AO29" s="97"/>
      <c r="AP29" s="97"/>
      <c r="AQ29" s="97"/>
      <c r="AR29" s="97"/>
      <c r="AS29" s="97"/>
      <c r="AT29" s="97"/>
      <c r="AU29" s="97"/>
      <c r="AV29" s="97"/>
      <c r="AW29" s="97"/>
      <c r="AX29" s="97"/>
      <c r="AY29" s="97"/>
      <c r="AZ29" s="97"/>
      <c r="BA29" s="97"/>
      <c r="BB29" s="97"/>
      <c r="BC29" s="97"/>
      <c r="BD29" s="97"/>
      <c r="BE29" s="97"/>
      <c r="BF29" s="97"/>
      <c r="BG29" s="97"/>
      <c r="BH29" s="97"/>
      <c r="BI29" s="97"/>
      <c r="BJ29" s="97"/>
      <c r="BK29" s="97"/>
      <c r="BL29" s="97"/>
      <c r="BM29" s="97"/>
      <c r="BN29" s="97"/>
      <c r="BO29" s="97"/>
      <c r="BP29" s="97"/>
      <c r="BQ29" s="97"/>
      <c r="BR29" s="97"/>
      <c r="BS29" s="97"/>
      <c r="BT29" s="97"/>
      <c r="BU29" s="97"/>
      <c r="BV29" s="97"/>
      <c r="BW29" s="97"/>
      <c r="BX29" s="97"/>
      <c r="BY29" s="97"/>
      <c r="BZ29" s="97"/>
      <c r="CA29" s="97"/>
      <c r="CB29" s="97"/>
      <c r="CC29" s="97"/>
      <c r="CD29" s="97"/>
      <c r="CE29" s="97"/>
      <c r="CF29" s="97"/>
      <c r="CG29" s="97"/>
      <c r="CH29" s="97"/>
      <c r="CI29" s="97"/>
      <c r="CJ29" s="97"/>
      <c r="CK29" s="97"/>
      <c r="CL29" s="97"/>
      <c r="CM29" s="97"/>
      <c r="CN29" s="97"/>
      <c r="CO29" s="97"/>
      <c r="CP29" s="97"/>
      <c r="CQ29" s="97"/>
      <c r="CR29" s="97"/>
      <c r="CS29" s="97"/>
      <c r="CT29" s="97"/>
      <c r="CU29" s="97"/>
      <c r="CV29" s="97"/>
      <c r="CW29" s="97"/>
      <c r="CX29" s="97"/>
      <c r="CY29" s="97"/>
      <c r="CZ29" s="97"/>
      <c r="DA29" s="97"/>
      <c r="DB29" s="97"/>
      <c r="DC29" s="97"/>
      <c r="DD29" s="97"/>
      <c r="DE29" s="97"/>
      <c r="DF29" s="97"/>
      <c r="DG29" s="97"/>
      <c r="DH29" s="97"/>
      <c r="DI29" s="97"/>
    </row>
    <row r="30" spans="1:113" s="93" customFormat="1" x14ac:dyDescent="0.25">
      <c r="A30" s="93" t="s">
        <v>68</v>
      </c>
      <c r="B30" s="93" t="s">
        <v>59</v>
      </c>
      <c r="C30" s="93" t="s">
        <v>56</v>
      </c>
      <c r="D30" s="93" t="s">
        <v>69</v>
      </c>
      <c r="E30" s="93" t="s">
        <v>69</v>
      </c>
      <c r="F30" s="93" t="s">
        <v>66</v>
      </c>
      <c r="G30" s="93" t="s">
        <v>134</v>
      </c>
      <c r="H30" s="93">
        <v>1997</v>
      </c>
      <c r="J30" s="93" t="s">
        <v>61</v>
      </c>
      <c r="K30" s="94">
        <v>400</v>
      </c>
      <c r="L30" s="94"/>
      <c r="M30" s="94"/>
      <c r="N30" s="94"/>
      <c r="O30" s="94"/>
      <c r="P30" s="94"/>
      <c r="Q30" s="95" t="b">
        <f>E29=G30</f>
        <v>0</v>
      </c>
      <c r="R30" s="95" t="b">
        <f>F29=H30</f>
        <v>1</v>
      </c>
      <c r="S30" s="95" t="b">
        <f>D29=J30</f>
        <v>1</v>
      </c>
      <c r="T30" s="95" t="b">
        <f>H29=K30</f>
        <v>1</v>
      </c>
      <c r="U30" s="94"/>
      <c r="V30" s="94"/>
      <c r="W30" s="94"/>
      <c r="X30" s="94"/>
      <c r="Y30" s="94"/>
      <c r="Z30" s="94"/>
      <c r="AA30" s="94"/>
      <c r="AB30" s="94"/>
      <c r="AC30" s="94"/>
      <c r="AD30" s="94"/>
      <c r="AE30" s="94"/>
      <c r="AF30" s="94"/>
      <c r="AG30" s="94"/>
      <c r="AH30" s="94">
        <v>356.59999313950539</v>
      </c>
      <c r="AI30" s="94">
        <v>61.699999690055847</v>
      </c>
      <c r="AJ30" s="94">
        <v>304.29999756813049</v>
      </c>
      <c r="AK30" s="94">
        <v>310.30000019073486</v>
      </c>
      <c r="AL30" s="94">
        <v>364.09999704360962</v>
      </c>
      <c r="AM30" s="94">
        <v>398.90000033378601</v>
      </c>
      <c r="AN30" s="94">
        <v>279.09999942779541</v>
      </c>
      <c r="AO30" s="94">
        <v>263.49999713897705</v>
      </c>
      <c r="AP30" s="94">
        <v>108.08769536018372</v>
      </c>
      <c r="AQ30" s="94">
        <v>132.76049211621284</v>
      </c>
      <c r="AR30" s="94">
        <v>389.8000020980835</v>
      </c>
      <c r="AS30" s="94">
        <v>386.60000157356262</v>
      </c>
      <c r="AT30" s="94">
        <v>300.80000197887421</v>
      </c>
      <c r="AU30" s="94">
        <v>305.70000314712524</v>
      </c>
      <c r="AV30" s="94">
        <v>333.00000333786011</v>
      </c>
      <c r="AW30" s="94">
        <v>392.49999761581421</v>
      </c>
      <c r="AX30" s="94">
        <v>483.70000076293945</v>
      </c>
      <c r="AY30" s="94">
        <v>480.0333366394043</v>
      </c>
      <c r="AZ30" s="96">
        <v>400</v>
      </c>
      <c r="BA30" s="96">
        <v>400</v>
      </c>
      <c r="BB30" s="96">
        <v>400</v>
      </c>
      <c r="BC30" s="96">
        <v>400</v>
      </c>
      <c r="BD30" s="96">
        <v>400</v>
      </c>
      <c r="BE30" s="96">
        <v>400</v>
      </c>
      <c r="BF30" s="96">
        <v>400</v>
      </c>
      <c r="BG30" s="96">
        <v>400</v>
      </c>
      <c r="BH30" s="96">
        <v>400</v>
      </c>
      <c r="BI30" s="96">
        <v>400</v>
      </c>
      <c r="BJ30" s="96">
        <v>400</v>
      </c>
      <c r="BK30" s="96">
        <v>400</v>
      </c>
      <c r="BL30" s="96">
        <v>400</v>
      </c>
      <c r="BM30" s="96">
        <v>400</v>
      </c>
      <c r="BN30" s="96">
        <v>400</v>
      </c>
      <c r="BO30" s="96">
        <v>400</v>
      </c>
      <c r="BP30" s="96">
        <v>400</v>
      </c>
      <c r="BQ30" s="96">
        <v>400</v>
      </c>
      <c r="BR30" s="96">
        <v>400</v>
      </c>
      <c r="BS30" s="96">
        <v>400</v>
      </c>
      <c r="BT30" s="96">
        <v>400</v>
      </c>
      <c r="BU30" s="96">
        <v>400</v>
      </c>
      <c r="BV30" s="96">
        <v>400</v>
      </c>
      <c r="BW30" s="96">
        <v>400</v>
      </c>
      <c r="BX30" s="96">
        <v>400</v>
      </c>
      <c r="BY30" s="96">
        <v>400</v>
      </c>
      <c r="BZ30" s="96">
        <v>400</v>
      </c>
      <c r="CA30" s="96">
        <v>400</v>
      </c>
      <c r="CB30" s="96">
        <v>400</v>
      </c>
      <c r="CC30" s="96">
        <v>400</v>
      </c>
      <c r="CD30" s="96">
        <v>400</v>
      </c>
      <c r="CE30" s="96">
        <v>400</v>
      </c>
      <c r="CF30" s="96">
        <v>400</v>
      </c>
      <c r="CG30" s="96">
        <v>400</v>
      </c>
      <c r="CH30" s="96">
        <v>400</v>
      </c>
      <c r="CI30" s="96">
        <v>400</v>
      </c>
      <c r="CJ30" s="83"/>
      <c r="CK30" s="83"/>
      <c r="CL30" s="88"/>
      <c r="CM30" s="83"/>
      <c r="CN30" s="83"/>
      <c r="CO30" s="83"/>
      <c r="CP30" s="83"/>
      <c r="CQ30" s="83"/>
      <c r="CR30" s="83"/>
      <c r="CS30" s="83"/>
      <c r="CT30" s="83"/>
      <c r="CU30" s="83"/>
      <c r="CV30" s="83"/>
      <c r="CW30" s="83"/>
      <c r="CX30" s="83"/>
      <c r="CY30" s="83"/>
      <c r="CZ30" s="83"/>
    </row>
    <row r="31" spans="1:113" s="84" customFormat="1" x14ac:dyDescent="0.25">
      <c r="A31" s="97" t="s">
        <v>74</v>
      </c>
      <c r="B31" s="97" t="s">
        <v>59</v>
      </c>
      <c r="C31" s="102" t="s">
        <v>97</v>
      </c>
      <c r="D31" s="98" t="s">
        <v>61</v>
      </c>
      <c r="E31" s="97" t="s">
        <v>62</v>
      </c>
      <c r="F31" s="97">
        <v>2003</v>
      </c>
      <c r="G31" s="97"/>
      <c r="H31" s="99">
        <v>2200</v>
      </c>
      <c r="I31" s="97"/>
      <c r="J31" s="97" t="s">
        <v>63</v>
      </c>
      <c r="K31" s="97" t="s">
        <v>66</v>
      </c>
      <c r="L31" s="97"/>
      <c r="M31" s="97"/>
      <c r="N31" s="97"/>
      <c r="O31" s="97"/>
      <c r="P31" s="97"/>
      <c r="Q31" s="100">
        <v>349.29751873016357</v>
      </c>
      <c r="R31" s="100">
        <v>454.90000009536743</v>
      </c>
      <c r="S31" s="100">
        <v>495.33223628997803</v>
      </c>
      <c r="T31" s="100">
        <v>750</v>
      </c>
      <c r="U31" s="100">
        <v>1400</v>
      </c>
      <c r="V31" s="100">
        <v>1600</v>
      </c>
      <c r="W31" s="100">
        <v>1800</v>
      </c>
      <c r="X31" s="100">
        <v>2000</v>
      </c>
      <c r="Y31" s="100">
        <v>2200</v>
      </c>
      <c r="Z31" s="97"/>
      <c r="AA31" s="97"/>
      <c r="AB31" s="97"/>
      <c r="AC31" s="97"/>
      <c r="AD31" s="97"/>
      <c r="AE31" s="97"/>
      <c r="AF31" s="97"/>
      <c r="AG31" s="97"/>
      <c r="AH31" s="97"/>
      <c r="AI31" s="97"/>
      <c r="AJ31" s="97"/>
      <c r="AK31" s="97"/>
      <c r="AL31" s="97"/>
      <c r="AM31" s="97"/>
      <c r="AN31" s="97"/>
      <c r="AO31" s="97"/>
      <c r="AP31" s="97"/>
      <c r="AQ31" s="97"/>
      <c r="AR31" s="97"/>
      <c r="AS31" s="97"/>
      <c r="AT31" s="97"/>
      <c r="AU31" s="97"/>
      <c r="AV31" s="97"/>
      <c r="AW31" s="97"/>
      <c r="AX31" s="97"/>
      <c r="AY31" s="97"/>
      <c r="AZ31" s="97"/>
      <c r="BA31" s="97"/>
      <c r="BB31" s="97"/>
      <c r="BC31" s="97"/>
      <c r="BD31" s="97"/>
      <c r="BE31" s="97"/>
      <c r="BF31" s="97"/>
      <c r="BG31" s="97"/>
      <c r="BH31" s="97"/>
      <c r="BI31" s="97"/>
      <c r="BJ31" s="97"/>
      <c r="BK31" s="97"/>
      <c r="BL31" s="97"/>
      <c r="BM31" s="97"/>
      <c r="BN31" s="97"/>
      <c r="BO31" s="97"/>
      <c r="BP31" s="97"/>
      <c r="BQ31" s="97"/>
      <c r="BR31" s="97"/>
      <c r="BS31" s="97"/>
      <c r="BT31" s="97"/>
      <c r="BU31" s="97"/>
      <c r="BV31" s="97"/>
      <c r="BW31" s="97"/>
      <c r="BX31" s="97"/>
      <c r="BY31" s="97"/>
      <c r="BZ31" s="97"/>
      <c r="CA31" s="97"/>
      <c r="CB31" s="97"/>
      <c r="CC31" s="97"/>
      <c r="CD31" s="97"/>
      <c r="CE31" s="97"/>
      <c r="CF31" s="97"/>
      <c r="CG31" s="97"/>
      <c r="CH31" s="97"/>
      <c r="CI31" s="97"/>
      <c r="CJ31" s="97"/>
      <c r="CK31" s="97"/>
      <c r="CL31" s="97"/>
      <c r="CM31" s="97"/>
      <c r="CN31" s="97"/>
      <c r="CO31" s="97"/>
      <c r="CP31" s="97"/>
      <c r="CQ31" s="97"/>
      <c r="CR31" s="97"/>
      <c r="CS31" s="97"/>
      <c r="CT31" s="97"/>
      <c r="CU31" s="97"/>
      <c r="CV31" s="97"/>
      <c r="CW31" s="97"/>
      <c r="CX31" s="97"/>
      <c r="CY31" s="97"/>
      <c r="CZ31" s="97"/>
      <c r="DA31" s="97"/>
      <c r="DB31" s="97"/>
      <c r="DC31" s="97"/>
      <c r="DD31" s="97"/>
      <c r="DE31" s="97"/>
      <c r="DF31" s="97"/>
      <c r="DG31" s="97"/>
      <c r="DH31" s="97"/>
      <c r="DI31" s="97"/>
    </row>
    <row r="32" spans="1:113" s="93" customFormat="1" x14ac:dyDescent="0.25">
      <c r="A32" s="93" t="s">
        <v>74</v>
      </c>
      <c r="B32" s="93" t="s">
        <v>59</v>
      </c>
      <c r="C32" s="93" t="s">
        <v>56</v>
      </c>
      <c r="D32" s="93" t="s">
        <v>97</v>
      </c>
      <c r="E32" s="93" t="s">
        <v>97</v>
      </c>
      <c r="F32" s="93" t="s">
        <v>66</v>
      </c>
      <c r="G32" s="93" t="s">
        <v>134</v>
      </c>
      <c r="H32" s="93">
        <v>2003</v>
      </c>
      <c r="J32" s="93" t="s">
        <v>61</v>
      </c>
      <c r="K32" s="94">
        <v>2200</v>
      </c>
      <c r="L32" s="94"/>
      <c r="M32" s="94"/>
      <c r="N32" s="94"/>
      <c r="O32" s="94"/>
      <c r="P32" s="94"/>
      <c r="Q32" s="95" t="b">
        <f>E31=G32</f>
        <v>0</v>
      </c>
      <c r="R32" s="95" t="b">
        <f>F31=H32</f>
        <v>1</v>
      </c>
      <c r="S32" s="95" t="b">
        <f>D31=J32</f>
        <v>1</v>
      </c>
      <c r="T32" s="95" t="b">
        <f>H31=K32</f>
        <v>1</v>
      </c>
      <c r="U32" s="94"/>
      <c r="V32" s="94"/>
      <c r="W32" s="94"/>
      <c r="X32" s="94"/>
      <c r="Y32" s="94"/>
      <c r="Z32" s="94"/>
      <c r="AA32" s="94"/>
      <c r="AB32" s="94"/>
      <c r="AC32" s="94"/>
      <c r="AD32" s="94"/>
      <c r="AE32" s="94"/>
      <c r="AF32" s="94"/>
      <c r="AG32" s="94"/>
      <c r="AH32" s="94"/>
      <c r="AI32" s="94"/>
      <c r="AJ32" s="94"/>
      <c r="AK32" s="94"/>
      <c r="AL32" s="94"/>
      <c r="AM32" s="94"/>
      <c r="AN32" s="94">
        <v>149.44903755187988</v>
      </c>
      <c r="AO32" s="94">
        <v>530.33286666870117</v>
      </c>
      <c r="AP32" s="94">
        <v>403.83608388900757</v>
      </c>
      <c r="AQ32" s="94">
        <v>417.88796949386597</v>
      </c>
      <c r="AR32" s="94">
        <v>482.22589111328125</v>
      </c>
      <c r="AS32" s="94">
        <v>472.29999923706055</v>
      </c>
      <c r="AT32" s="94">
        <v>434.50000190734863</v>
      </c>
      <c r="AU32" s="94">
        <v>329.70000541210175</v>
      </c>
      <c r="AV32" s="94">
        <v>419.39999961853027</v>
      </c>
      <c r="AW32" s="94">
        <v>349.29751873016357</v>
      </c>
      <c r="AX32" s="94">
        <v>454.90000009536743</v>
      </c>
      <c r="AY32" s="94">
        <v>495.33223628997803</v>
      </c>
      <c r="AZ32" s="96">
        <v>513.59751815597212</v>
      </c>
      <c r="BA32" s="96">
        <v>531.86280002196622</v>
      </c>
      <c r="BB32" s="96">
        <v>550.12808188796032</v>
      </c>
      <c r="BC32" s="96">
        <v>568.39336375395442</v>
      </c>
      <c r="BD32" s="96">
        <v>586.65864561994852</v>
      </c>
      <c r="BE32" s="96">
        <v>604.92392748594261</v>
      </c>
      <c r="BF32" s="96">
        <v>623.18920935193671</v>
      </c>
      <c r="BG32" s="96">
        <v>641.45449121793081</v>
      </c>
      <c r="BH32" s="96">
        <v>659.71977308392491</v>
      </c>
      <c r="BI32" s="96">
        <v>677.985054949919</v>
      </c>
      <c r="BJ32" s="96">
        <v>696.2503368159131</v>
      </c>
      <c r="BK32" s="96">
        <v>714.5156186819072</v>
      </c>
      <c r="BL32" s="96">
        <v>732.7809005479013</v>
      </c>
      <c r="BM32" s="96">
        <v>751.04618241389539</v>
      </c>
      <c r="BN32" s="96">
        <v>769.31146427988949</v>
      </c>
      <c r="BO32" s="96">
        <v>787.57674614588359</v>
      </c>
      <c r="BP32" s="96">
        <v>805.84202801187769</v>
      </c>
      <c r="BQ32" s="96">
        <v>824.10730987787178</v>
      </c>
      <c r="BR32" s="96">
        <v>842.37259174386588</v>
      </c>
      <c r="BS32" s="96">
        <v>860.63787360985998</v>
      </c>
      <c r="BT32" s="96">
        <v>878.90315547585408</v>
      </c>
      <c r="BU32" s="96">
        <v>897.16843734184818</v>
      </c>
      <c r="BV32" s="96">
        <v>915.43371920784227</v>
      </c>
      <c r="BW32" s="96">
        <v>933.69900107383637</v>
      </c>
      <c r="BX32" s="96">
        <v>951.96428293983047</v>
      </c>
      <c r="BY32" s="96">
        <v>970.22956480582457</v>
      </c>
      <c r="BZ32" s="96">
        <v>988.49484667181866</v>
      </c>
      <c r="CA32" s="96">
        <v>1006.7601285378128</v>
      </c>
      <c r="CB32" s="96">
        <v>1025.025410403807</v>
      </c>
      <c r="CC32" s="96">
        <v>1043.2906922698012</v>
      </c>
      <c r="CD32" s="96">
        <v>1061.5559741357954</v>
      </c>
      <c r="CE32" s="96">
        <v>1079.8212560017896</v>
      </c>
      <c r="CF32" s="96">
        <v>1098.0865378677838</v>
      </c>
      <c r="CG32" s="96">
        <v>1116.351819733778</v>
      </c>
      <c r="CH32" s="96">
        <v>1134.6171015997722</v>
      </c>
      <c r="CI32" s="96">
        <v>1152.8823834657665</v>
      </c>
      <c r="CJ32" s="83"/>
      <c r="CK32" s="83"/>
      <c r="CL32" s="88"/>
      <c r="CM32" s="83"/>
      <c r="CN32" s="83"/>
      <c r="CO32" s="83"/>
      <c r="CP32" s="83"/>
      <c r="CQ32" s="83"/>
      <c r="CR32" s="83"/>
      <c r="CS32" s="83"/>
      <c r="CT32" s="83"/>
      <c r="CU32" s="83"/>
      <c r="CV32" s="83"/>
      <c r="CW32" s="83"/>
      <c r="CX32" s="83"/>
      <c r="CY32" s="83"/>
      <c r="CZ32" s="83"/>
    </row>
    <row r="33" spans="1:113" s="84" customFormat="1" x14ac:dyDescent="0.25">
      <c r="A33" s="97" t="s">
        <v>67</v>
      </c>
      <c r="B33" s="97" t="s">
        <v>59</v>
      </c>
      <c r="C33" s="102" t="s">
        <v>96</v>
      </c>
      <c r="D33" s="98" t="s">
        <v>61</v>
      </c>
      <c r="E33" s="97" t="s">
        <v>62</v>
      </c>
      <c r="F33" s="97">
        <v>2001</v>
      </c>
      <c r="G33" s="97"/>
      <c r="H33" s="99">
        <v>1100</v>
      </c>
      <c r="I33" s="97"/>
      <c r="J33" s="97" t="s">
        <v>63</v>
      </c>
      <c r="K33" s="97" t="s">
        <v>66</v>
      </c>
      <c r="L33" s="97"/>
      <c r="M33" s="97"/>
      <c r="N33" s="97"/>
      <c r="O33" s="97"/>
      <c r="P33" s="97"/>
      <c r="Q33" s="100">
        <v>62.799999713897705</v>
      </c>
      <c r="R33" s="100">
        <v>56.099999725818634</v>
      </c>
      <c r="S33" s="100">
        <v>76.733333587646484</v>
      </c>
      <c r="T33" s="109">
        <v>100</v>
      </c>
      <c r="U33" s="109">
        <v>100</v>
      </c>
      <c r="V33" s="109">
        <v>100</v>
      </c>
      <c r="W33" s="109">
        <v>100</v>
      </c>
      <c r="X33" s="109">
        <v>100</v>
      </c>
      <c r="Y33" s="109">
        <v>100</v>
      </c>
      <c r="Z33" s="97"/>
      <c r="AA33" s="97"/>
      <c r="AB33" s="97"/>
      <c r="AC33" s="97"/>
      <c r="AD33" s="97"/>
      <c r="AE33" s="97"/>
      <c r="AF33" s="97"/>
      <c r="AG33" s="97"/>
      <c r="AH33" s="97"/>
      <c r="AI33" s="97"/>
      <c r="AJ33" s="97"/>
      <c r="AK33" s="97"/>
      <c r="AL33" s="97"/>
      <c r="AM33" s="97"/>
      <c r="AN33" s="97"/>
      <c r="AO33" s="97"/>
      <c r="AP33" s="97"/>
      <c r="AQ33" s="97"/>
      <c r="AR33" s="97"/>
      <c r="AS33" s="97"/>
      <c r="AT33" s="97"/>
      <c r="AU33" s="97"/>
      <c r="AV33" s="97"/>
      <c r="AW33" s="97"/>
      <c r="AX33" s="97"/>
      <c r="AY33" s="97"/>
      <c r="AZ33" s="97"/>
      <c r="BA33" s="97"/>
      <c r="BB33" s="97"/>
      <c r="BC33" s="97"/>
      <c r="BD33" s="97"/>
      <c r="BE33" s="97"/>
      <c r="BF33" s="97"/>
      <c r="BG33" s="97"/>
      <c r="BH33" s="97"/>
      <c r="BI33" s="97"/>
      <c r="BJ33" s="97"/>
      <c r="BK33" s="97"/>
      <c r="BL33" s="97"/>
      <c r="BM33" s="97"/>
      <c r="BN33" s="97"/>
      <c r="BO33" s="97"/>
      <c r="BP33" s="97"/>
      <c r="BQ33" s="97"/>
      <c r="BR33" s="97"/>
      <c r="BS33" s="97"/>
      <c r="BT33" s="97"/>
      <c r="BU33" s="97"/>
      <c r="BV33" s="97"/>
      <c r="BW33" s="97"/>
      <c r="BX33" s="97"/>
      <c r="BY33" s="97"/>
      <c r="BZ33" s="97"/>
      <c r="CA33" s="97"/>
      <c r="CB33" s="97"/>
      <c r="CC33" s="97"/>
      <c r="CD33" s="97"/>
      <c r="CE33" s="97"/>
      <c r="CF33" s="97"/>
      <c r="CG33" s="97"/>
      <c r="CH33" s="97"/>
      <c r="CI33" s="97"/>
      <c r="CJ33" s="97"/>
      <c r="CK33" s="97"/>
      <c r="CL33" s="97"/>
      <c r="CM33" s="97"/>
      <c r="CN33" s="97"/>
      <c r="CO33" s="97"/>
      <c r="CP33" s="97"/>
      <c r="CQ33" s="97"/>
      <c r="CR33" s="97"/>
      <c r="CS33" s="97"/>
      <c r="CT33" s="97"/>
      <c r="CU33" s="97"/>
      <c r="CV33" s="97"/>
      <c r="CW33" s="97"/>
      <c r="CX33" s="97"/>
      <c r="CY33" s="97"/>
      <c r="CZ33" s="97"/>
      <c r="DA33" s="97"/>
      <c r="DB33" s="97"/>
      <c r="DC33" s="97"/>
      <c r="DD33" s="97"/>
      <c r="DE33" s="97"/>
      <c r="DF33" s="97"/>
      <c r="DG33" s="97"/>
      <c r="DH33" s="97"/>
      <c r="DI33" s="97"/>
    </row>
    <row r="34" spans="1:113" s="93" customFormat="1" x14ac:dyDescent="0.25">
      <c r="A34" s="93" t="s">
        <v>67</v>
      </c>
      <c r="B34" s="93" t="s">
        <v>59</v>
      </c>
      <c r="C34" s="93" t="s">
        <v>56</v>
      </c>
      <c r="D34" s="93" t="s">
        <v>96</v>
      </c>
      <c r="E34" s="93" t="s">
        <v>96</v>
      </c>
      <c r="F34" s="93" t="s">
        <v>66</v>
      </c>
      <c r="G34" s="93" t="s">
        <v>134</v>
      </c>
      <c r="H34" s="93">
        <v>2001</v>
      </c>
      <c r="J34" s="93" t="s">
        <v>61</v>
      </c>
      <c r="K34" s="94">
        <v>1100</v>
      </c>
      <c r="L34" s="94"/>
      <c r="M34" s="94"/>
      <c r="N34" s="94"/>
      <c r="O34" s="94"/>
      <c r="P34" s="94"/>
      <c r="Q34" s="95" t="b">
        <f>E33=G34</f>
        <v>0</v>
      </c>
      <c r="R34" s="95" t="b">
        <f>F33=H34</f>
        <v>1</v>
      </c>
      <c r="S34" s="95" t="b">
        <f>D33=J34</f>
        <v>1</v>
      </c>
      <c r="T34" s="95" t="b">
        <f>H33=K34</f>
        <v>1</v>
      </c>
      <c r="U34" s="94"/>
      <c r="V34" s="94"/>
      <c r="W34" s="94"/>
      <c r="X34" s="94"/>
      <c r="Y34" s="94"/>
      <c r="Z34" s="94"/>
      <c r="AA34" s="94"/>
      <c r="AB34" s="94"/>
      <c r="AC34" s="94"/>
      <c r="AD34" s="94"/>
      <c r="AE34" s="94"/>
      <c r="AF34" s="94"/>
      <c r="AG34" s="94"/>
      <c r="AH34" s="94"/>
      <c r="AI34" s="94"/>
      <c r="AJ34" s="94"/>
      <c r="AK34" s="94"/>
      <c r="AL34" s="94">
        <v>22.700000196695328</v>
      </c>
      <c r="AM34" s="94">
        <v>53.899999618530273</v>
      </c>
      <c r="AN34" s="94">
        <v>35.300000049173832</v>
      </c>
      <c r="AO34" s="94">
        <v>42.999999403953552</v>
      </c>
      <c r="AP34" s="94">
        <v>44.899999909102917</v>
      </c>
      <c r="AQ34" s="94">
        <v>25.099999733269215</v>
      </c>
      <c r="AR34" s="94">
        <v>56.40000057220459</v>
      </c>
      <c r="AS34" s="94">
        <v>10.200000040233135</v>
      </c>
      <c r="AT34" s="94">
        <v>62.999999761581421</v>
      </c>
      <c r="AU34" s="94">
        <v>53.000000238418579</v>
      </c>
      <c r="AV34" s="94">
        <v>59.700000166893005</v>
      </c>
      <c r="AW34" s="94">
        <v>62.799999713897705</v>
      </c>
      <c r="AX34" s="94">
        <v>56.099999725818634</v>
      </c>
      <c r="AY34" s="94">
        <v>76.733333587646484</v>
      </c>
      <c r="AZ34" s="96">
        <v>80.833333606521293</v>
      </c>
      <c r="BA34" s="96">
        <v>84.933333625396102</v>
      </c>
      <c r="BB34" s="96">
        <v>89.033333644270911</v>
      </c>
      <c r="BC34" s="96">
        <v>93.13333366314572</v>
      </c>
      <c r="BD34" s="96">
        <v>97.233333682020529</v>
      </c>
      <c r="BE34" s="96">
        <v>101.33333370089534</v>
      </c>
      <c r="BF34" s="96">
        <v>105.43333371977015</v>
      </c>
      <c r="BG34" s="96">
        <v>109.53333373864496</v>
      </c>
      <c r="BH34" s="96">
        <v>113.63333375751976</v>
      </c>
      <c r="BI34" s="96">
        <v>117.73333377639457</v>
      </c>
      <c r="BJ34" s="96">
        <v>121.83333379526938</v>
      </c>
      <c r="BK34" s="96">
        <v>125.93333381414419</v>
      </c>
      <c r="BL34" s="96">
        <v>130.03333383301899</v>
      </c>
      <c r="BM34" s="96">
        <v>134.13333385189378</v>
      </c>
      <c r="BN34" s="96">
        <v>138.23333387076858</v>
      </c>
      <c r="BO34" s="96">
        <v>142.33333388964337</v>
      </c>
      <c r="BP34" s="96">
        <v>146.43333390851816</v>
      </c>
      <c r="BQ34" s="96">
        <v>150.53333392739296</v>
      </c>
      <c r="BR34" s="96">
        <v>154.63333394626775</v>
      </c>
      <c r="BS34" s="96">
        <v>158.73333396514255</v>
      </c>
      <c r="BT34" s="96">
        <v>162.83333398401734</v>
      </c>
      <c r="BU34" s="96">
        <v>166.93333400289214</v>
      </c>
      <c r="BV34" s="96">
        <v>171.03333402176693</v>
      </c>
      <c r="BW34" s="96">
        <v>175.13333404064173</v>
      </c>
      <c r="BX34" s="96">
        <v>179.23333405951652</v>
      </c>
      <c r="BY34" s="96">
        <v>183.33333407839132</v>
      </c>
      <c r="BZ34" s="96">
        <v>187.43333409726611</v>
      </c>
      <c r="CA34" s="96">
        <v>191.53333411614091</v>
      </c>
      <c r="CB34" s="96">
        <v>195.6333341350157</v>
      </c>
      <c r="CC34" s="96">
        <v>199.7333341538905</v>
      </c>
      <c r="CD34" s="96">
        <v>203.83333417276529</v>
      </c>
      <c r="CE34" s="96">
        <v>207.93333419164009</v>
      </c>
      <c r="CF34" s="96">
        <v>212.03333421051488</v>
      </c>
      <c r="CG34" s="96">
        <v>216.13333422938967</v>
      </c>
      <c r="CH34" s="96">
        <v>220.23333424826447</v>
      </c>
      <c r="CI34" s="96">
        <v>224.33333426713926</v>
      </c>
      <c r="CJ34" s="83"/>
      <c r="CK34" s="83"/>
      <c r="CL34" s="88"/>
      <c r="CM34" s="83"/>
      <c r="CN34" s="83"/>
      <c r="CO34" s="83"/>
      <c r="CP34" s="83"/>
      <c r="CQ34" s="83"/>
      <c r="CR34" s="83"/>
      <c r="CS34" s="83"/>
      <c r="CT34" s="83"/>
      <c r="CU34" s="83"/>
      <c r="CV34" s="83"/>
      <c r="CW34" s="83"/>
      <c r="CX34" s="83"/>
      <c r="CY34" s="83"/>
      <c r="CZ34" s="83"/>
    </row>
    <row r="35" spans="1:113" s="84" customFormat="1" x14ac:dyDescent="0.25">
      <c r="A35" s="97" t="s">
        <v>72</v>
      </c>
      <c r="B35" s="97" t="s">
        <v>82</v>
      </c>
      <c r="C35" s="102" t="s">
        <v>73</v>
      </c>
      <c r="D35" s="98" t="s">
        <v>61</v>
      </c>
      <c r="E35" s="97" t="s">
        <v>71</v>
      </c>
      <c r="F35" s="97">
        <v>2013</v>
      </c>
      <c r="G35" s="97">
        <v>2039</v>
      </c>
      <c r="H35" s="99">
        <v>1000</v>
      </c>
      <c r="I35" s="97"/>
      <c r="J35" s="97" t="s">
        <v>63</v>
      </c>
      <c r="K35" s="97" t="s">
        <v>66</v>
      </c>
      <c r="L35" s="97"/>
      <c r="M35" s="97"/>
      <c r="N35" s="97"/>
      <c r="O35" s="97"/>
      <c r="P35" s="97"/>
      <c r="Q35" s="100"/>
      <c r="R35" s="100">
        <v>7.5999998301267624</v>
      </c>
      <c r="S35" s="100">
        <v>173.2</v>
      </c>
      <c r="T35" s="100">
        <v>900</v>
      </c>
      <c r="U35" s="100">
        <v>900</v>
      </c>
      <c r="V35" s="100">
        <v>900</v>
      </c>
      <c r="W35" s="100">
        <v>900</v>
      </c>
      <c r="X35" s="100">
        <v>900</v>
      </c>
      <c r="Y35" s="100">
        <v>900</v>
      </c>
      <c r="Z35" s="97"/>
      <c r="AA35" s="97"/>
      <c r="AB35" s="97"/>
      <c r="AC35" s="97"/>
      <c r="AD35" s="97"/>
      <c r="AE35" s="97"/>
      <c r="AF35" s="97"/>
      <c r="AG35" s="97"/>
      <c r="AH35" s="97"/>
      <c r="AI35" s="97"/>
      <c r="AJ35" s="97"/>
      <c r="AK35" s="97"/>
      <c r="AL35" s="97"/>
      <c r="AM35" s="97"/>
      <c r="AN35" s="97"/>
      <c r="AO35" s="97"/>
      <c r="AP35" s="97"/>
      <c r="AQ35" s="97"/>
      <c r="AR35" s="97"/>
      <c r="AS35" s="97"/>
      <c r="AT35" s="97"/>
      <c r="AU35" s="97"/>
      <c r="AV35" s="97"/>
      <c r="AW35" s="97"/>
      <c r="AX35" s="97"/>
      <c r="AY35" s="97"/>
      <c r="AZ35" s="97"/>
      <c r="BA35" s="97"/>
      <c r="BB35" s="97"/>
      <c r="BC35" s="97"/>
      <c r="BD35" s="97"/>
      <c r="BE35" s="97"/>
      <c r="BF35" s="97"/>
      <c r="BG35" s="97"/>
      <c r="BH35" s="97"/>
      <c r="BI35" s="97"/>
      <c r="BJ35" s="97"/>
      <c r="BK35" s="97"/>
      <c r="BL35" s="97"/>
      <c r="BM35" s="97"/>
      <c r="BN35" s="97"/>
      <c r="BO35" s="97"/>
      <c r="BP35" s="97"/>
      <c r="BQ35" s="97"/>
      <c r="BR35" s="97"/>
      <c r="BS35" s="97"/>
      <c r="BT35" s="97"/>
      <c r="BU35" s="97"/>
      <c r="BV35" s="97"/>
      <c r="BW35" s="97"/>
      <c r="BX35" s="97"/>
      <c r="BY35" s="97"/>
      <c r="BZ35" s="97"/>
      <c r="CA35" s="97"/>
      <c r="CB35" s="97"/>
      <c r="CC35" s="97"/>
      <c r="CD35" s="97"/>
      <c r="CE35" s="97"/>
      <c r="CF35" s="97"/>
      <c r="CG35" s="97"/>
      <c r="CH35" s="97"/>
      <c r="CI35" s="97"/>
      <c r="CJ35" s="97"/>
      <c r="CK35" s="97"/>
      <c r="CL35" s="97"/>
      <c r="CM35" s="97"/>
      <c r="CN35" s="97"/>
      <c r="CO35" s="97"/>
      <c r="CP35" s="97"/>
      <c r="CQ35" s="97"/>
      <c r="CR35" s="97"/>
      <c r="CS35" s="97"/>
      <c r="CT35" s="97"/>
      <c r="CU35" s="97"/>
      <c r="CV35" s="97"/>
      <c r="CW35" s="97"/>
      <c r="CX35" s="97"/>
      <c r="CY35" s="97"/>
      <c r="CZ35" s="97"/>
      <c r="DA35" s="97"/>
      <c r="DB35" s="97"/>
      <c r="DC35" s="97"/>
      <c r="DD35" s="97"/>
      <c r="DE35" s="97"/>
      <c r="DF35" s="97"/>
      <c r="DG35" s="97"/>
      <c r="DH35" s="97"/>
      <c r="DI35" s="97"/>
    </row>
    <row r="36" spans="1:113" s="93" customFormat="1" x14ac:dyDescent="0.25">
      <c r="A36" s="93" t="s">
        <v>72</v>
      </c>
      <c r="B36" s="93" t="s">
        <v>59</v>
      </c>
      <c r="C36" s="93" t="s">
        <v>56</v>
      </c>
      <c r="D36" s="93" t="s">
        <v>73</v>
      </c>
      <c r="E36" s="93" t="s">
        <v>73</v>
      </c>
      <c r="F36" s="93" t="s">
        <v>66</v>
      </c>
      <c r="G36" s="93" t="s">
        <v>71</v>
      </c>
      <c r="H36" s="93">
        <v>2013</v>
      </c>
      <c r="I36" s="93">
        <v>2039</v>
      </c>
      <c r="J36" s="93" t="s">
        <v>61</v>
      </c>
      <c r="K36" s="94">
        <v>1000</v>
      </c>
      <c r="L36" s="94"/>
      <c r="M36" s="94"/>
      <c r="N36" s="94"/>
      <c r="O36" s="94"/>
      <c r="P36" s="94"/>
      <c r="Q36" s="95" t="b">
        <f>E35=G36</f>
        <v>1</v>
      </c>
      <c r="R36" s="95" t="b">
        <f>F35=H36</f>
        <v>1</v>
      </c>
      <c r="S36" s="95" t="b">
        <f>D35=J36</f>
        <v>1</v>
      </c>
      <c r="T36" s="95" t="b">
        <f>H35=K36</f>
        <v>1</v>
      </c>
      <c r="U36" s="94"/>
      <c r="V36" s="94"/>
      <c r="W36" s="94"/>
      <c r="X36" s="94"/>
      <c r="Y36" s="94"/>
      <c r="Z36" s="94"/>
      <c r="AA36" s="94"/>
      <c r="AB36" s="94"/>
      <c r="AC36" s="94"/>
      <c r="AD36" s="94"/>
      <c r="AE36" s="94"/>
      <c r="AF36" s="94"/>
      <c r="AG36" s="94"/>
      <c r="AH36" s="94"/>
      <c r="AI36" s="94"/>
      <c r="AJ36" s="94"/>
      <c r="AK36" s="94"/>
      <c r="AL36" s="94"/>
      <c r="AM36" s="94"/>
      <c r="AN36" s="94"/>
      <c r="AO36" s="94"/>
      <c r="AP36" s="94"/>
      <c r="AQ36" s="94"/>
      <c r="AR36" s="94"/>
      <c r="AS36" s="94"/>
      <c r="AT36" s="94"/>
      <c r="AU36" s="94"/>
      <c r="AV36" s="94"/>
      <c r="AW36" s="94"/>
      <c r="AX36" s="94">
        <v>7.5999998301267624</v>
      </c>
      <c r="AY36" s="94"/>
      <c r="AZ36" s="95">
        <v>14.409144906590589</v>
      </c>
      <c r="BA36" s="95">
        <v>48.683159395623044</v>
      </c>
      <c r="BB36" s="96">
        <v>57.056178735015123</v>
      </c>
      <c r="BC36" s="96">
        <v>65.429198074407211</v>
      </c>
      <c r="BD36" s="96">
        <v>73.802217413799298</v>
      </c>
      <c r="BE36" s="96">
        <v>82.175236753191385</v>
      </c>
      <c r="BF36" s="96">
        <v>90.548256092583472</v>
      </c>
      <c r="BG36" s="96">
        <v>98.921275431975559</v>
      </c>
      <c r="BH36" s="96">
        <v>107.29429477136765</v>
      </c>
      <c r="BI36" s="96">
        <v>115.66731411075973</v>
      </c>
      <c r="BJ36" s="96">
        <v>124.04033345015182</v>
      </c>
      <c r="BK36" s="96">
        <v>132.41335278954389</v>
      </c>
      <c r="BL36" s="96">
        <v>140.78637212893597</v>
      </c>
      <c r="BM36" s="96">
        <v>149.15939146832804</v>
      </c>
      <c r="BN36" s="96">
        <v>157.53241080772011</v>
      </c>
      <c r="BO36" s="96">
        <v>165.90543014711218</v>
      </c>
      <c r="BP36" s="96">
        <v>174.27844948650426</v>
      </c>
      <c r="BQ36" s="96">
        <v>182.65146882589633</v>
      </c>
      <c r="BR36" s="96">
        <v>191.0244881652884</v>
      </c>
      <c r="BS36" s="96">
        <v>199.39750750468048</v>
      </c>
      <c r="BT36" s="96">
        <v>207.77052684407255</v>
      </c>
      <c r="BU36" s="96">
        <v>216.14354618346462</v>
      </c>
      <c r="BV36" s="96">
        <v>224.51656552285669</v>
      </c>
      <c r="BW36" s="96">
        <v>232.88958486224877</v>
      </c>
      <c r="BX36" s="96">
        <v>241.26260420164084</v>
      </c>
      <c r="BY36" s="96">
        <v>249.63562354103291</v>
      </c>
      <c r="BZ36" s="96">
        <v>258.00864288042499</v>
      </c>
      <c r="CA36" s="96">
        <v>266.38166221981709</v>
      </c>
      <c r="CB36" s="96">
        <v>274.75468155920919</v>
      </c>
      <c r="CC36" s="96">
        <v>283.12770089860129</v>
      </c>
      <c r="CD36" s="96">
        <v>291.50072023799339</v>
      </c>
      <c r="CE36" s="96">
        <v>299.87373957738549</v>
      </c>
      <c r="CF36" s="96">
        <v>308.24675891677759</v>
      </c>
      <c r="CG36" s="96">
        <v>316.6197782561697</v>
      </c>
      <c r="CH36" s="96">
        <v>324.9927975955618</v>
      </c>
      <c r="CI36" s="96">
        <v>333.3658169349539</v>
      </c>
      <c r="CJ36" s="83"/>
      <c r="CK36" s="83"/>
      <c r="CL36" s="88"/>
      <c r="CM36" s="83"/>
      <c r="CN36" s="83"/>
      <c r="CO36" s="83"/>
      <c r="CP36" s="83"/>
      <c r="CQ36" s="83"/>
      <c r="CR36" s="83"/>
      <c r="CS36" s="83"/>
      <c r="CT36" s="83"/>
      <c r="CU36" s="83"/>
      <c r="CV36" s="83"/>
      <c r="CW36" s="83"/>
      <c r="CX36" s="83"/>
      <c r="CY36" s="83"/>
      <c r="CZ36" s="83"/>
    </row>
    <row r="37" spans="1:113" s="84" customFormat="1" x14ac:dyDescent="0.25">
      <c r="A37" s="97"/>
      <c r="B37" s="97" t="s">
        <v>59</v>
      </c>
      <c r="C37" s="102" t="s">
        <v>96</v>
      </c>
      <c r="D37" s="98" t="s">
        <v>103</v>
      </c>
      <c r="E37" s="97" t="s">
        <v>62</v>
      </c>
      <c r="F37" s="97">
        <v>2020</v>
      </c>
      <c r="G37" s="97"/>
      <c r="H37" s="99">
        <v>1250</v>
      </c>
      <c r="I37" s="97"/>
      <c r="J37" s="97" t="s">
        <v>63</v>
      </c>
      <c r="K37" s="97" t="s">
        <v>66</v>
      </c>
      <c r="L37" s="97"/>
      <c r="M37" s="97"/>
      <c r="N37" s="97"/>
      <c r="O37" s="97"/>
      <c r="P37" s="97"/>
      <c r="Q37" s="89"/>
      <c r="R37" s="89"/>
      <c r="S37" s="89"/>
      <c r="T37" s="89"/>
      <c r="U37" s="109">
        <v>1225</v>
      </c>
      <c r="V37" s="109">
        <v>1225</v>
      </c>
      <c r="W37" s="109">
        <v>1225</v>
      </c>
      <c r="X37" s="109">
        <v>1225</v>
      </c>
      <c r="Y37" s="109">
        <v>1225</v>
      </c>
      <c r="Z37" s="97"/>
      <c r="AA37" s="97"/>
      <c r="AB37" s="97"/>
      <c r="AC37" s="97"/>
      <c r="AD37" s="97"/>
      <c r="AE37" s="97"/>
      <c r="AF37" s="97"/>
      <c r="AG37" s="97"/>
      <c r="AH37" s="97"/>
      <c r="AI37" s="97"/>
      <c r="AJ37" s="97"/>
      <c r="AK37" s="97"/>
      <c r="AL37" s="97"/>
      <c r="AM37" s="97"/>
      <c r="AN37" s="97"/>
      <c r="AO37" s="97"/>
      <c r="AP37" s="97"/>
      <c r="AQ37" s="97"/>
      <c r="AR37" s="97"/>
      <c r="AS37" s="97"/>
      <c r="AT37" s="97"/>
      <c r="AU37" s="97"/>
      <c r="AV37" s="97"/>
      <c r="AW37" s="97"/>
      <c r="AX37" s="97"/>
      <c r="AY37" s="97"/>
      <c r="AZ37" s="97"/>
      <c r="BA37" s="97"/>
      <c r="BB37" s="97"/>
      <c r="BC37" s="97"/>
      <c r="BD37" s="97"/>
      <c r="BE37" s="97"/>
      <c r="BF37" s="97"/>
      <c r="BG37" s="97"/>
      <c r="BH37" s="97"/>
      <c r="BI37" s="97"/>
      <c r="BJ37" s="97"/>
      <c r="BK37" s="97"/>
      <c r="BL37" s="97"/>
      <c r="BM37" s="97"/>
      <c r="BN37" s="97"/>
      <c r="BO37" s="97"/>
      <c r="BP37" s="97"/>
      <c r="BQ37" s="97"/>
      <c r="BR37" s="97"/>
      <c r="BS37" s="97"/>
      <c r="BT37" s="97"/>
      <c r="BU37" s="97"/>
      <c r="BV37" s="97"/>
      <c r="BW37" s="97"/>
      <c r="BX37" s="97"/>
      <c r="BY37" s="97"/>
      <c r="BZ37" s="97"/>
      <c r="CA37" s="97"/>
      <c r="CB37" s="97"/>
      <c r="CC37" s="97"/>
      <c r="CD37" s="97"/>
      <c r="CE37" s="97"/>
      <c r="CF37" s="97"/>
      <c r="CG37" s="97"/>
      <c r="CH37" s="97"/>
      <c r="CI37" s="97"/>
      <c r="CJ37" s="97"/>
      <c r="CK37" s="97"/>
      <c r="CL37" s="97"/>
      <c r="CM37" s="97"/>
      <c r="CN37" s="97"/>
      <c r="CO37" s="97"/>
      <c r="CP37" s="97"/>
      <c r="CQ37" s="97"/>
      <c r="CR37" s="97"/>
      <c r="CS37" s="97"/>
      <c r="CT37" s="97"/>
      <c r="CU37" s="97"/>
      <c r="CV37" s="97"/>
      <c r="CW37" s="97"/>
      <c r="CX37" s="97"/>
      <c r="CY37" s="97"/>
      <c r="CZ37" s="97"/>
      <c r="DA37" s="97"/>
      <c r="DB37" s="97"/>
      <c r="DC37" s="97"/>
      <c r="DD37" s="97"/>
      <c r="DE37" s="97"/>
      <c r="DF37" s="97"/>
      <c r="DG37" s="97"/>
      <c r="DH37" s="97"/>
      <c r="DI37" s="97"/>
    </row>
    <row r="38" spans="1:113" s="93" customFormat="1" x14ac:dyDescent="0.25">
      <c r="A38" s="93" t="s">
        <v>146</v>
      </c>
      <c r="B38" s="93" t="s">
        <v>59</v>
      </c>
      <c r="C38" s="93" t="s">
        <v>56</v>
      </c>
      <c r="D38" s="93" t="s">
        <v>96</v>
      </c>
      <c r="E38" s="93" t="s">
        <v>96</v>
      </c>
      <c r="F38" s="93" t="s">
        <v>66</v>
      </c>
      <c r="G38" s="93" t="s">
        <v>134</v>
      </c>
      <c r="H38" s="93">
        <v>2020</v>
      </c>
      <c r="J38" s="93" t="s">
        <v>78</v>
      </c>
      <c r="K38" s="94">
        <v>1250</v>
      </c>
      <c r="L38" s="94"/>
      <c r="M38" s="94"/>
      <c r="N38" s="94"/>
      <c r="O38" s="94"/>
      <c r="P38" s="94"/>
      <c r="Q38" s="95" t="b">
        <f>E37=G38</f>
        <v>0</v>
      </c>
      <c r="R38" s="95" t="b">
        <f>F37=H38</f>
        <v>1</v>
      </c>
      <c r="S38" s="95" t="b">
        <f>D37=J38</f>
        <v>0</v>
      </c>
      <c r="T38" s="95" t="b">
        <f>H37=K38</f>
        <v>1</v>
      </c>
      <c r="U38" s="94"/>
      <c r="V38" s="94"/>
      <c r="W38" s="94"/>
      <c r="X38" s="94"/>
      <c r="Y38" s="94"/>
      <c r="Z38" s="94"/>
      <c r="AA38" s="94"/>
      <c r="AB38" s="94"/>
      <c r="AC38" s="94"/>
      <c r="AD38" s="94"/>
      <c r="AE38" s="94"/>
      <c r="AF38" s="94"/>
      <c r="AG38" s="94"/>
      <c r="AH38" s="94"/>
      <c r="AI38" s="94"/>
      <c r="AJ38" s="94"/>
      <c r="AK38" s="94"/>
      <c r="AL38" s="94"/>
      <c r="AM38" s="94"/>
      <c r="AN38" s="94"/>
      <c r="AO38" s="94"/>
      <c r="AP38" s="94"/>
      <c r="AQ38" s="94"/>
      <c r="AR38" s="94"/>
      <c r="AS38" s="94"/>
      <c r="AT38" s="94"/>
      <c r="AU38" s="94"/>
      <c r="AV38" s="94"/>
      <c r="AW38" s="94"/>
      <c r="AX38" s="94"/>
      <c r="AY38" s="94"/>
      <c r="AZ38" s="88"/>
      <c r="BA38" s="88"/>
      <c r="BB38" s="96">
        <v>0</v>
      </c>
      <c r="BC38" s="96">
        <v>0</v>
      </c>
      <c r="BD38" s="96">
        <v>0</v>
      </c>
      <c r="BE38" s="96">
        <v>447.75</v>
      </c>
      <c r="BF38" s="96">
        <v>551.20221669857187</v>
      </c>
      <c r="BG38" s="96">
        <v>611.71788408371538</v>
      </c>
      <c r="BH38" s="96">
        <v>654.65443339714363</v>
      </c>
      <c r="BI38" s="96">
        <v>687.95860843078958</v>
      </c>
      <c r="BJ38" s="96">
        <v>715.17010078228725</v>
      </c>
      <c r="BK38" s="96">
        <v>738.17708974650554</v>
      </c>
      <c r="BL38" s="96">
        <v>758.10665009571551</v>
      </c>
      <c r="BM38" s="96">
        <v>775.68576816743075</v>
      </c>
      <c r="BN38" s="96">
        <v>791.41082512936134</v>
      </c>
      <c r="BO38" s="96">
        <v>805.63586946515693</v>
      </c>
      <c r="BP38" s="96">
        <v>818.62231748085901</v>
      </c>
      <c r="BQ38" s="96">
        <v>830.56869160113445</v>
      </c>
      <c r="BR38" s="96">
        <v>841.6293064450773</v>
      </c>
      <c r="BS38" s="96">
        <v>851.92649251450496</v>
      </c>
      <c r="BT38" s="96">
        <v>861.55886679428738</v>
      </c>
      <c r="BU38" s="96">
        <v>870.60709160039039</v>
      </c>
      <c r="BV38" s="96">
        <v>879.13798486600263</v>
      </c>
      <c r="BW38" s="96">
        <v>887.20751764059116</v>
      </c>
      <c r="BX38" s="96">
        <v>894.86304182793322</v>
      </c>
      <c r="BY38" s="96">
        <v>902.14497383022092</v>
      </c>
      <c r="BZ38" s="96">
        <v>909.0880861637288</v>
      </c>
      <c r="CA38" s="96">
        <v>915.72251172742563</v>
      </c>
      <c r="CB38" s="96">
        <v>922.07453417943088</v>
      </c>
      <c r="CC38" s="96">
        <v>928.16721686157894</v>
      </c>
      <c r="CD38" s="96">
        <v>934.02090829970632</v>
      </c>
      <c r="CE38" s="96">
        <v>939.65365225114613</v>
      </c>
      <c r="CF38" s="96">
        <v>945.08152314364918</v>
      </c>
      <c r="CG38" s="96">
        <v>950.31890262548131</v>
      </c>
      <c r="CH38" s="96">
        <v>955.37870921307683</v>
      </c>
      <c r="CI38" s="96">
        <v>960.27259026940817</v>
      </c>
      <c r="CJ38" s="83"/>
      <c r="CK38" s="83"/>
      <c r="CL38" s="83"/>
      <c r="CM38" s="83"/>
      <c r="CN38" s="83"/>
      <c r="CO38" s="83"/>
      <c r="CP38" s="83"/>
      <c r="CQ38" s="83"/>
      <c r="CR38" s="83"/>
      <c r="CS38" s="83"/>
      <c r="CT38" s="83"/>
      <c r="CU38" s="83"/>
      <c r="CV38" s="83"/>
      <c r="CW38" s="83"/>
      <c r="CX38" s="83"/>
      <c r="CY38" s="83"/>
      <c r="CZ38" s="83"/>
    </row>
    <row r="39" spans="1:113" s="84" customFormat="1" x14ac:dyDescent="0.25">
      <c r="A39" s="84" t="s">
        <v>137</v>
      </c>
      <c r="B39" s="84" t="s">
        <v>59</v>
      </c>
      <c r="C39" s="84" t="s">
        <v>56</v>
      </c>
      <c r="D39" s="84" t="s">
        <v>77</v>
      </c>
      <c r="E39" s="84" t="s">
        <v>77</v>
      </c>
      <c r="F39" s="84" t="s">
        <v>66</v>
      </c>
      <c r="G39" s="84" t="s">
        <v>136</v>
      </c>
      <c r="H39" s="84">
        <v>2009</v>
      </c>
      <c r="J39" s="84" t="s">
        <v>61</v>
      </c>
      <c r="K39" s="85">
        <v>1300</v>
      </c>
      <c r="L39" s="85"/>
      <c r="M39" s="85"/>
      <c r="N39" s="85"/>
      <c r="O39" s="85"/>
      <c r="P39" s="85"/>
      <c r="Q39" s="85"/>
      <c r="R39" s="85"/>
      <c r="S39" s="85"/>
      <c r="T39" s="85"/>
      <c r="U39" s="85"/>
      <c r="V39" s="85"/>
      <c r="W39" s="85"/>
      <c r="X39" s="85"/>
      <c r="Y39" s="85"/>
      <c r="Z39" s="85"/>
      <c r="AA39" s="85"/>
      <c r="AB39" s="85"/>
      <c r="AC39" s="85"/>
      <c r="AD39" s="85"/>
      <c r="AE39" s="85"/>
      <c r="AF39" s="85"/>
      <c r="AG39" s="85"/>
      <c r="AH39" s="85"/>
      <c r="AI39" s="85"/>
      <c r="AJ39" s="85"/>
      <c r="AK39" s="85"/>
      <c r="AL39" s="85"/>
      <c r="AM39" s="85"/>
      <c r="AN39" s="85"/>
      <c r="AO39" s="85"/>
      <c r="AP39" s="85"/>
      <c r="AQ39" s="85"/>
      <c r="AR39" s="85"/>
      <c r="AS39" s="85"/>
      <c r="AT39" s="85">
        <v>1246.1999912261963</v>
      </c>
      <c r="AU39" s="85">
        <v>1033.2000093460083</v>
      </c>
      <c r="AV39" s="85">
        <v>837.89999580383301</v>
      </c>
      <c r="AW39" s="85">
        <v>1240.8000020980835</v>
      </c>
      <c r="AX39" s="85">
        <v>1433.8999900817871</v>
      </c>
      <c r="AY39" s="85">
        <v>1379.5666809082031</v>
      </c>
      <c r="AZ39" s="86">
        <v>1300</v>
      </c>
      <c r="BA39" s="86">
        <v>1300</v>
      </c>
      <c r="BB39" s="86">
        <v>1300</v>
      </c>
      <c r="BC39" s="86">
        <v>1300</v>
      </c>
      <c r="BD39" s="86">
        <v>1300</v>
      </c>
      <c r="BE39" s="86">
        <v>1300</v>
      </c>
      <c r="BF39" s="86">
        <v>1300</v>
      </c>
      <c r="BG39" s="86">
        <v>1300</v>
      </c>
      <c r="BH39" s="86">
        <v>1300</v>
      </c>
      <c r="BI39" s="86">
        <v>1300</v>
      </c>
      <c r="BJ39" s="86">
        <v>1300</v>
      </c>
      <c r="BK39" s="86">
        <v>1300</v>
      </c>
      <c r="BL39" s="86">
        <v>1300</v>
      </c>
      <c r="BM39" s="86">
        <v>1300</v>
      </c>
      <c r="BN39" s="86">
        <v>1300</v>
      </c>
      <c r="BO39" s="86">
        <v>1300</v>
      </c>
      <c r="BP39" s="86">
        <v>1300</v>
      </c>
      <c r="BQ39" s="86">
        <v>1300</v>
      </c>
      <c r="BR39" s="86">
        <v>1300</v>
      </c>
      <c r="BS39" s="86">
        <v>1300</v>
      </c>
      <c r="BT39" s="86">
        <v>1300</v>
      </c>
      <c r="BU39" s="86">
        <v>1300</v>
      </c>
      <c r="BV39" s="86">
        <v>1300</v>
      </c>
      <c r="BW39" s="86">
        <v>1300</v>
      </c>
      <c r="BX39" s="86">
        <v>1300</v>
      </c>
      <c r="BY39" s="86">
        <v>1300</v>
      </c>
      <c r="BZ39" s="86">
        <v>1300</v>
      </c>
      <c r="CA39" s="86">
        <v>1300</v>
      </c>
      <c r="CB39" s="86">
        <v>1300</v>
      </c>
      <c r="CC39" s="86">
        <v>1300</v>
      </c>
      <c r="CD39" s="86">
        <v>1300</v>
      </c>
      <c r="CE39" s="86">
        <v>1300</v>
      </c>
      <c r="CF39" s="86">
        <v>1300</v>
      </c>
      <c r="CG39" s="86">
        <v>1300</v>
      </c>
      <c r="CH39" s="86">
        <v>1300</v>
      </c>
      <c r="CI39" s="86">
        <v>1300</v>
      </c>
      <c r="CJ39" s="87"/>
      <c r="CK39" s="87"/>
      <c r="CL39" s="90"/>
      <c r="CM39" s="87"/>
      <c r="CN39" s="87"/>
      <c r="CO39" s="87"/>
      <c r="CP39" s="87"/>
      <c r="CQ39" s="87"/>
      <c r="CR39" s="87"/>
      <c r="CS39" s="87"/>
      <c r="CT39" s="87"/>
      <c r="CU39" s="87"/>
      <c r="CV39" s="87"/>
      <c r="CW39" s="87"/>
      <c r="CX39" s="87"/>
      <c r="CY39" s="87"/>
      <c r="CZ39" s="87"/>
    </row>
    <row r="40" spans="1:113" s="84" customFormat="1" x14ac:dyDescent="0.25">
      <c r="A40" s="84" t="s">
        <v>135</v>
      </c>
      <c r="B40" s="84" t="s">
        <v>59</v>
      </c>
      <c r="C40" s="84" t="s">
        <v>56</v>
      </c>
      <c r="D40" s="84" t="s">
        <v>107</v>
      </c>
      <c r="E40" s="84" t="s">
        <v>99</v>
      </c>
      <c r="F40" s="84" t="s">
        <v>66</v>
      </c>
      <c r="G40" s="84" t="s">
        <v>136</v>
      </c>
      <c r="H40" s="84">
        <v>2013</v>
      </c>
      <c r="J40" s="84" t="s">
        <v>61</v>
      </c>
      <c r="K40" s="85">
        <v>14000</v>
      </c>
      <c r="L40" s="85"/>
      <c r="M40" s="85"/>
      <c r="N40" s="85"/>
      <c r="O40" s="85"/>
      <c r="P40" s="85"/>
      <c r="Q40" s="85"/>
      <c r="R40" s="85"/>
      <c r="S40" s="85"/>
      <c r="T40" s="85"/>
      <c r="U40" s="85"/>
      <c r="V40" s="85"/>
      <c r="W40" s="85"/>
      <c r="X40" s="85"/>
      <c r="Y40" s="85"/>
      <c r="Z40" s="85"/>
      <c r="AA40" s="85"/>
      <c r="AB40" s="85"/>
      <c r="AC40" s="85"/>
      <c r="AD40" s="85"/>
      <c r="AE40" s="85"/>
      <c r="AF40" s="85"/>
      <c r="AG40" s="85"/>
      <c r="AH40" s="85"/>
      <c r="AI40" s="85"/>
      <c r="AJ40" s="85"/>
      <c r="AK40" s="85"/>
      <c r="AL40" s="85"/>
      <c r="AM40" s="85"/>
      <c r="AN40" s="85"/>
      <c r="AO40" s="85"/>
      <c r="AP40" s="85"/>
      <c r="AQ40" s="85"/>
      <c r="AR40" s="85"/>
      <c r="AS40" s="85"/>
      <c r="AT40" s="85"/>
      <c r="AU40" s="85"/>
      <c r="AV40" s="85"/>
      <c r="AW40" s="85"/>
      <c r="AX40" s="85">
        <v>1084.267219543457</v>
      </c>
      <c r="AY40" s="85">
        <v>1405.0626182556152</v>
      </c>
      <c r="AZ40" s="86">
        <v>1565.4603176116943</v>
      </c>
      <c r="BA40" s="86">
        <v>1725.8580169677734</v>
      </c>
      <c r="BB40" s="86">
        <v>1886.2557163238525</v>
      </c>
      <c r="BC40" s="86">
        <v>2046.6534156799316</v>
      </c>
      <c r="BD40" s="86">
        <v>2207.0511150360107</v>
      </c>
      <c r="BE40" s="86">
        <v>2367.4488143920898</v>
      </c>
      <c r="BF40" s="86">
        <v>2527.8465137481689</v>
      </c>
      <c r="BG40" s="86">
        <v>2688.244213104248</v>
      </c>
      <c r="BH40" s="86">
        <v>2848.6419124603271</v>
      </c>
      <c r="BI40" s="86">
        <v>3009.0396118164062</v>
      </c>
      <c r="BJ40" s="86">
        <v>3169.4373111724854</v>
      </c>
      <c r="BK40" s="86">
        <v>3329.8350105285645</v>
      </c>
      <c r="BL40" s="86">
        <v>3490.2327098846436</v>
      </c>
      <c r="BM40" s="86">
        <v>3650.6304092407227</v>
      </c>
      <c r="BN40" s="86">
        <v>3811.0281085968018</v>
      </c>
      <c r="BO40" s="86">
        <v>3971.4258079528809</v>
      </c>
      <c r="BP40" s="86">
        <v>4131.82350730896</v>
      </c>
      <c r="BQ40" s="86">
        <v>4292.2212066650391</v>
      </c>
      <c r="BR40" s="86">
        <v>4452.6189060211182</v>
      </c>
      <c r="BS40" s="86">
        <v>4613.0166053771973</v>
      </c>
      <c r="BT40" s="86">
        <v>4773.4143047332764</v>
      </c>
      <c r="BU40" s="86">
        <v>4933.8120040893555</v>
      </c>
      <c r="BV40" s="86">
        <v>5094.2097034454346</v>
      </c>
      <c r="BW40" s="86">
        <v>5254.6074028015137</v>
      </c>
      <c r="BX40" s="86">
        <v>5415.0051021575928</v>
      </c>
      <c r="BY40" s="86">
        <v>5575.4028015136719</v>
      </c>
      <c r="BZ40" s="86">
        <v>5735.800500869751</v>
      </c>
      <c r="CA40" s="86">
        <v>5896.1982002258301</v>
      </c>
      <c r="CB40" s="86">
        <v>6056.5958995819092</v>
      </c>
      <c r="CC40" s="86">
        <v>6216.9935989379883</v>
      </c>
      <c r="CD40" s="86">
        <v>6377.3912982940674</v>
      </c>
      <c r="CE40" s="86">
        <v>6537.7889976501465</v>
      </c>
      <c r="CF40" s="86">
        <v>6698.1866970062256</v>
      </c>
      <c r="CG40" s="86">
        <v>6858.5843963623047</v>
      </c>
      <c r="CH40" s="86">
        <v>7018.9820957183838</v>
      </c>
      <c r="CI40" s="86">
        <v>7179.3797950744629</v>
      </c>
      <c r="CJ40" s="87"/>
      <c r="CK40" s="87"/>
      <c r="CL40" s="90"/>
      <c r="CM40" s="87"/>
      <c r="CN40" s="87"/>
      <c r="CO40" s="87"/>
      <c r="CP40" s="87"/>
      <c r="CQ40" s="87"/>
      <c r="CR40" s="87"/>
      <c r="CS40" s="87"/>
      <c r="CT40" s="87"/>
      <c r="CU40" s="87"/>
      <c r="CV40" s="87"/>
      <c r="CW40" s="87"/>
      <c r="CX40" s="87"/>
      <c r="CY40" s="87"/>
      <c r="CZ40" s="87"/>
    </row>
    <row r="41" spans="1:113" s="84" customFormat="1" x14ac:dyDescent="0.25">
      <c r="A41" s="84" t="s">
        <v>141</v>
      </c>
      <c r="B41" s="84" t="s">
        <v>59</v>
      </c>
      <c r="C41" s="84" t="s">
        <v>56</v>
      </c>
      <c r="D41" s="84" t="s">
        <v>98</v>
      </c>
      <c r="E41" s="84" t="s">
        <v>98</v>
      </c>
      <c r="F41" s="84" t="s">
        <v>66</v>
      </c>
      <c r="G41" s="84" t="s">
        <v>136</v>
      </c>
      <c r="H41" s="84">
        <v>2040</v>
      </c>
      <c r="J41" s="84" t="s">
        <v>140</v>
      </c>
      <c r="K41" s="85">
        <v>2310</v>
      </c>
      <c r="L41" s="85"/>
      <c r="M41" s="85"/>
      <c r="N41" s="85"/>
      <c r="O41" s="85"/>
      <c r="P41" s="85"/>
      <c r="Q41" s="85"/>
      <c r="R41" s="85"/>
      <c r="S41" s="85"/>
      <c r="T41" s="85"/>
      <c r="U41" s="85"/>
      <c r="V41" s="85"/>
      <c r="W41" s="85"/>
      <c r="X41" s="85"/>
      <c r="Y41" s="85"/>
      <c r="Z41" s="85"/>
      <c r="AA41" s="85"/>
      <c r="AB41" s="85"/>
      <c r="AC41" s="85"/>
      <c r="AD41" s="85"/>
      <c r="AE41" s="85"/>
      <c r="AF41" s="85"/>
      <c r="AG41" s="85"/>
      <c r="AH41" s="85"/>
      <c r="AI41" s="85"/>
      <c r="AJ41" s="85"/>
      <c r="AK41" s="85"/>
      <c r="AL41" s="85"/>
      <c r="AM41" s="85"/>
      <c r="AN41" s="85"/>
      <c r="AO41" s="85"/>
      <c r="AP41" s="85"/>
      <c r="AQ41" s="85"/>
      <c r="AR41" s="85"/>
      <c r="AS41" s="85"/>
      <c r="AT41" s="85"/>
      <c r="AU41" s="85"/>
      <c r="AV41" s="85"/>
      <c r="AW41" s="85"/>
      <c r="AX41" s="85"/>
      <c r="AY41" s="85"/>
      <c r="AZ41" s="90"/>
      <c r="BA41" s="90"/>
      <c r="BB41" s="90"/>
      <c r="BC41" s="90"/>
      <c r="BD41" s="90"/>
      <c r="BE41" s="90"/>
      <c r="BF41" s="90"/>
      <c r="BG41" s="90"/>
      <c r="BH41" s="90"/>
      <c r="BI41" s="90"/>
      <c r="BJ41" s="90"/>
      <c r="BK41" s="90"/>
      <c r="BL41" s="90"/>
      <c r="BM41" s="90"/>
      <c r="BN41" s="90"/>
      <c r="BO41" s="90"/>
      <c r="BP41" s="90"/>
      <c r="BQ41" s="90"/>
      <c r="BR41" s="90"/>
      <c r="BS41" s="90"/>
      <c r="BT41" s="90"/>
      <c r="BU41" s="90"/>
      <c r="BV41" s="90"/>
      <c r="BW41" s="90"/>
      <c r="BX41" s="90"/>
      <c r="BY41" s="90"/>
      <c r="BZ41" s="90"/>
      <c r="CA41" s="90"/>
      <c r="CB41" s="90"/>
      <c r="CC41" s="90"/>
      <c r="CD41" s="90"/>
      <c r="CE41" s="90"/>
      <c r="CF41" s="90"/>
      <c r="CG41" s="90"/>
      <c r="CH41" s="90"/>
      <c r="CI41" s="90"/>
      <c r="CJ41" s="87"/>
      <c r="CK41" s="87"/>
      <c r="CL41" s="90"/>
      <c r="CM41" s="87"/>
      <c r="CN41" s="87"/>
      <c r="CO41" s="87"/>
      <c r="CP41" s="87"/>
      <c r="CQ41" s="87"/>
      <c r="CR41" s="87"/>
      <c r="CS41" s="87"/>
      <c r="CT41" s="87"/>
      <c r="CU41" s="87"/>
      <c r="CV41" s="87"/>
      <c r="CW41" s="87"/>
      <c r="CX41" s="87"/>
      <c r="CY41" s="87"/>
      <c r="CZ41" s="87"/>
    </row>
    <row r="42" spans="1:113" s="84" customFormat="1" x14ac:dyDescent="0.25">
      <c r="A42" s="84" t="s">
        <v>144</v>
      </c>
      <c r="B42" s="84" t="s">
        <v>82</v>
      </c>
      <c r="C42" s="84" t="s">
        <v>56</v>
      </c>
      <c r="D42" s="84" t="s">
        <v>83</v>
      </c>
      <c r="E42" s="84" t="s">
        <v>83</v>
      </c>
      <c r="F42" s="84" t="s">
        <v>66</v>
      </c>
      <c r="G42" s="84" t="s">
        <v>142</v>
      </c>
      <c r="H42" s="84">
        <v>2031</v>
      </c>
      <c r="J42" s="84" t="s">
        <v>140</v>
      </c>
      <c r="K42" s="84">
        <v>1445</v>
      </c>
      <c r="L42" s="85"/>
      <c r="M42" s="85"/>
      <c r="N42" s="85"/>
      <c r="O42" s="85"/>
      <c r="P42" s="85"/>
      <c r="Q42" s="85"/>
      <c r="R42" s="85"/>
      <c r="S42" s="85"/>
      <c r="T42" s="85"/>
      <c r="U42" s="85"/>
      <c r="V42" s="85"/>
      <c r="W42" s="85"/>
      <c r="X42" s="85"/>
      <c r="Y42" s="85"/>
      <c r="Z42" s="85"/>
      <c r="AA42" s="85"/>
      <c r="AB42" s="85"/>
      <c r="AC42" s="85"/>
      <c r="AD42" s="85"/>
      <c r="AE42" s="85"/>
      <c r="AF42" s="85"/>
      <c r="AG42" s="85"/>
      <c r="AH42" s="85"/>
      <c r="AI42" s="85"/>
      <c r="AJ42" s="85"/>
      <c r="AK42" s="85"/>
      <c r="AL42" s="85"/>
      <c r="AM42" s="85"/>
      <c r="AN42" s="85"/>
      <c r="AO42" s="85"/>
      <c r="AP42" s="85"/>
      <c r="AQ42" s="85"/>
      <c r="AR42" s="85"/>
      <c r="AS42" s="85"/>
      <c r="AT42" s="85"/>
      <c r="AU42" s="85"/>
      <c r="AV42" s="85"/>
      <c r="AW42" s="85"/>
      <c r="AX42" s="85"/>
      <c r="AY42" s="85"/>
      <c r="AZ42" s="90"/>
      <c r="BA42" s="90"/>
      <c r="BB42" s="90"/>
      <c r="BC42" s="90"/>
      <c r="BD42" s="90"/>
      <c r="BE42" s="90"/>
      <c r="BF42" s="90"/>
      <c r="BG42" s="90"/>
      <c r="BH42" s="90"/>
      <c r="BI42" s="90"/>
      <c r="BJ42" s="90"/>
      <c r="BK42" s="90"/>
      <c r="BL42" s="90"/>
      <c r="BM42" s="90"/>
      <c r="BN42" s="90"/>
      <c r="BO42" s="90"/>
      <c r="BP42" s="90"/>
      <c r="BQ42" s="90"/>
      <c r="BR42" s="90"/>
      <c r="BS42" s="90"/>
      <c r="BT42" s="90"/>
      <c r="BU42" s="90"/>
      <c r="BV42" s="90"/>
      <c r="BW42" s="90"/>
      <c r="BX42" s="90"/>
      <c r="BY42" s="90"/>
      <c r="BZ42" s="90"/>
      <c r="CA42" s="90"/>
      <c r="CB42" s="90"/>
      <c r="CC42" s="90"/>
      <c r="CD42" s="90"/>
      <c r="CE42" s="90"/>
      <c r="CF42" s="90"/>
      <c r="CG42" s="90"/>
      <c r="CH42" s="90"/>
      <c r="CI42" s="90"/>
      <c r="CJ42" s="87"/>
      <c r="CK42" s="87"/>
      <c r="CL42" s="87"/>
      <c r="CM42" s="87"/>
      <c r="CN42" s="87"/>
      <c r="CO42" s="87"/>
      <c r="CP42" s="87"/>
      <c r="CQ42" s="87"/>
      <c r="CR42" s="87"/>
      <c r="CS42" s="87"/>
      <c r="CT42" s="87"/>
      <c r="CU42" s="87"/>
      <c r="CV42" s="87"/>
      <c r="CW42" s="87"/>
      <c r="CX42" s="87"/>
      <c r="CY42" s="87"/>
      <c r="CZ42" s="87"/>
    </row>
    <row r="43" spans="1:113" s="84" customFormat="1" x14ac:dyDescent="0.25">
      <c r="A43" s="84" t="s">
        <v>143</v>
      </c>
      <c r="B43" s="84" t="s">
        <v>59</v>
      </c>
      <c r="C43" s="84" t="s">
        <v>56</v>
      </c>
      <c r="D43" s="84" t="s">
        <v>73</v>
      </c>
      <c r="E43" s="84" t="s">
        <v>73</v>
      </c>
      <c r="F43" s="84" t="s">
        <v>66</v>
      </c>
      <c r="G43" s="84" t="s">
        <v>136</v>
      </c>
      <c r="H43" s="84">
        <v>2039</v>
      </c>
      <c r="J43" s="84" t="s">
        <v>140</v>
      </c>
      <c r="K43" s="85">
        <v>1000</v>
      </c>
      <c r="L43" s="85"/>
      <c r="M43" s="85"/>
      <c r="N43" s="85"/>
      <c r="O43" s="85"/>
      <c r="P43" s="85"/>
      <c r="Q43" s="85"/>
      <c r="R43" s="85"/>
      <c r="S43" s="85"/>
      <c r="T43" s="85"/>
      <c r="U43" s="85"/>
      <c r="V43" s="85"/>
      <c r="W43" s="85"/>
      <c r="X43" s="85"/>
      <c r="Y43" s="85"/>
      <c r="Z43" s="85"/>
      <c r="AA43" s="85"/>
      <c r="AB43" s="85"/>
      <c r="AC43" s="85"/>
      <c r="AD43" s="85"/>
      <c r="AE43" s="85"/>
      <c r="AF43" s="85"/>
      <c r="AG43" s="85"/>
      <c r="AH43" s="85"/>
      <c r="AI43" s="85"/>
      <c r="AJ43" s="85"/>
      <c r="AK43" s="85"/>
      <c r="AL43" s="85"/>
      <c r="AM43" s="85"/>
      <c r="AN43" s="85"/>
      <c r="AO43" s="85"/>
      <c r="AP43" s="85"/>
      <c r="AQ43" s="85"/>
      <c r="AR43" s="85"/>
      <c r="AS43" s="85"/>
      <c r="AT43" s="85"/>
      <c r="AU43" s="85"/>
      <c r="AV43" s="85"/>
      <c r="AW43" s="85"/>
      <c r="AX43" s="85"/>
      <c r="AY43" s="85"/>
      <c r="AZ43" s="90"/>
      <c r="BA43" s="90"/>
      <c r="BB43" s="90"/>
      <c r="BC43" s="90"/>
      <c r="BD43" s="90"/>
      <c r="BE43" s="90"/>
      <c r="BF43" s="90"/>
      <c r="BG43" s="90"/>
      <c r="BH43" s="90"/>
      <c r="BI43" s="90"/>
      <c r="BJ43" s="90"/>
      <c r="BK43" s="90"/>
      <c r="BL43" s="90"/>
      <c r="BM43" s="90"/>
      <c r="BN43" s="90"/>
      <c r="BO43" s="90"/>
      <c r="BP43" s="90"/>
      <c r="BQ43" s="90"/>
      <c r="BR43" s="90"/>
      <c r="BS43" s="90"/>
      <c r="BT43" s="90"/>
      <c r="BU43" s="90"/>
      <c r="BV43" s="90"/>
      <c r="BW43" s="90"/>
      <c r="BX43" s="90"/>
      <c r="BY43" s="90"/>
      <c r="BZ43" s="90"/>
      <c r="CA43" s="90"/>
      <c r="CB43" s="90"/>
      <c r="CC43" s="90"/>
      <c r="CD43" s="90"/>
      <c r="CE43" s="90"/>
      <c r="CF43" s="90"/>
      <c r="CG43" s="90"/>
      <c r="CH43" s="90"/>
      <c r="CI43" s="90"/>
      <c r="CJ43" s="87"/>
      <c r="CK43" s="87"/>
      <c r="CL43" s="90"/>
      <c r="CM43" s="87"/>
      <c r="CN43" s="87"/>
      <c r="CO43" s="87"/>
      <c r="CP43" s="87"/>
      <c r="CQ43" s="87"/>
      <c r="CR43" s="87"/>
      <c r="CS43" s="87"/>
      <c r="CT43" s="87"/>
      <c r="CU43" s="87"/>
      <c r="CV43" s="87"/>
      <c r="CW43" s="87"/>
      <c r="CX43" s="87"/>
      <c r="CY43" s="87"/>
      <c r="CZ43" s="87"/>
    </row>
    <row r="44" spans="1:113" s="97" customFormat="1" ht="15" customHeight="1" x14ac:dyDescent="0.25">
      <c r="A44" s="87" t="s">
        <v>119</v>
      </c>
      <c r="B44" s="87" t="s">
        <v>82</v>
      </c>
      <c r="C44" s="87" t="s">
        <v>56</v>
      </c>
      <c r="D44" s="87" t="s">
        <v>73</v>
      </c>
      <c r="E44" s="87" t="s">
        <v>73</v>
      </c>
      <c r="F44" s="87" t="s">
        <v>66</v>
      </c>
      <c r="G44" s="87" t="s">
        <v>142</v>
      </c>
      <c r="H44" s="87">
        <v>2040</v>
      </c>
      <c r="I44" s="87"/>
      <c r="J44" s="87" t="s">
        <v>140</v>
      </c>
      <c r="K44" s="87">
        <v>1000</v>
      </c>
      <c r="L44" s="90"/>
      <c r="M44" s="90"/>
      <c r="N44" s="90"/>
      <c r="O44" s="90"/>
      <c r="P44" s="90"/>
      <c r="Q44" s="90"/>
      <c r="R44" s="90"/>
      <c r="S44" s="90"/>
      <c r="T44" s="90"/>
      <c r="U44" s="90"/>
      <c r="V44" s="90"/>
      <c r="W44" s="90"/>
      <c r="X44" s="90"/>
      <c r="Y44" s="90"/>
      <c r="Z44" s="90"/>
      <c r="AA44" s="90"/>
      <c r="AB44" s="90"/>
      <c r="AC44" s="90"/>
      <c r="AD44" s="90"/>
      <c r="AE44" s="90"/>
      <c r="AF44" s="90"/>
      <c r="AG44" s="90"/>
      <c r="AH44" s="90"/>
      <c r="AI44" s="90"/>
      <c r="AJ44" s="90"/>
      <c r="AK44" s="90"/>
      <c r="AL44" s="90"/>
      <c r="AM44" s="90"/>
      <c r="AN44" s="90"/>
      <c r="AO44" s="90"/>
      <c r="AP44" s="90"/>
      <c r="AQ44" s="90"/>
      <c r="AR44" s="90"/>
      <c r="AS44" s="90"/>
      <c r="AT44" s="90"/>
      <c r="AU44" s="90"/>
      <c r="AV44" s="90"/>
      <c r="AW44" s="90"/>
      <c r="AX44" s="90"/>
      <c r="AY44" s="90"/>
      <c r="AZ44" s="90"/>
      <c r="BA44" s="90"/>
      <c r="BB44" s="90"/>
      <c r="BC44" s="90"/>
      <c r="BD44" s="90"/>
      <c r="BE44" s="90"/>
      <c r="BF44" s="90"/>
      <c r="BG44" s="90"/>
      <c r="BH44" s="90"/>
      <c r="BI44" s="90"/>
      <c r="BJ44" s="90"/>
      <c r="BK44" s="90"/>
      <c r="BL44" s="90"/>
      <c r="BM44" s="90"/>
      <c r="BN44" s="90"/>
      <c r="BO44" s="90"/>
      <c r="BP44" s="90"/>
      <c r="BQ44" s="90"/>
      <c r="BR44" s="90"/>
      <c r="BS44" s="90"/>
      <c r="BT44" s="90"/>
      <c r="BU44" s="90"/>
      <c r="BV44" s="90"/>
      <c r="BW44" s="90"/>
      <c r="BX44" s="90"/>
      <c r="BY44" s="90"/>
      <c r="BZ44" s="90"/>
      <c r="CA44" s="90"/>
      <c r="CB44" s="90"/>
      <c r="CC44" s="90"/>
      <c r="CD44" s="90"/>
      <c r="CE44" s="90"/>
      <c r="CF44" s="90"/>
      <c r="CG44" s="90"/>
      <c r="CH44" s="90"/>
      <c r="CI44" s="90"/>
      <c r="CJ44" s="87"/>
      <c r="CK44" s="87"/>
      <c r="CL44" s="87"/>
      <c r="CM44" s="87"/>
      <c r="CN44" s="87"/>
      <c r="CO44" s="87"/>
      <c r="CP44" s="87"/>
      <c r="CQ44" s="87"/>
      <c r="CR44" s="87"/>
      <c r="CS44" s="87"/>
      <c r="CT44" s="87"/>
      <c r="CU44" s="87"/>
      <c r="CV44" s="87"/>
      <c r="CW44" s="87"/>
      <c r="CX44" s="87"/>
      <c r="CY44" s="87"/>
      <c r="CZ44" s="87"/>
      <c r="DA44" s="84"/>
      <c r="DB44" s="84"/>
      <c r="DC44" s="84"/>
      <c r="DD44" s="84"/>
      <c r="DE44" s="84"/>
      <c r="DF44" s="84"/>
      <c r="DG44" s="84"/>
      <c r="DH44" s="84"/>
      <c r="DI44" s="84"/>
    </row>
    <row r="51" spans="1:104" s="97" customFormat="1" ht="15" customHeight="1" x14ac:dyDescent="0.25">
      <c r="A51" s="97" t="s">
        <v>87</v>
      </c>
      <c r="B51" s="97" t="s">
        <v>82</v>
      </c>
      <c r="C51" s="106" t="s">
        <v>88</v>
      </c>
      <c r="D51" s="98" t="s">
        <v>78</v>
      </c>
      <c r="E51" s="97" t="s">
        <v>86</v>
      </c>
      <c r="F51" s="97">
        <v>2015</v>
      </c>
      <c r="H51" s="99">
        <v>7300</v>
      </c>
      <c r="J51" s="97" t="s">
        <v>85</v>
      </c>
      <c r="K51" s="97" t="s">
        <v>66</v>
      </c>
      <c r="Q51" s="100">
        <v>0</v>
      </c>
      <c r="R51" s="100">
        <v>0</v>
      </c>
      <c r="S51" s="100">
        <v>0</v>
      </c>
      <c r="T51" s="100">
        <v>0</v>
      </c>
      <c r="U51" s="100">
        <v>7500</v>
      </c>
      <c r="V51" s="100">
        <v>7500</v>
      </c>
      <c r="W51" s="100">
        <v>7500</v>
      </c>
      <c r="X51" s="100">
        <v>7500</v>
      </c>
      <c r="Y51" s="100">
        <v>7500</v>
      </c>
    </row>
    <row r="52" spans="1:104" x14ac:dyDescent="0.25">
      <c r="D52" t="s">
        <v>77</v>
      </c>
    </row>
    <row r="57" spans="1:104" x14ac:dyDescent="0.25">
      <c r="A57" s="87" t="s">
        <v>145</v>
      </c>
      <c r="H57" s="15"/>
      <c r="Q57" s="15"/>
      <c r="R57" s="15"/>
      <c r="S57" s="15"/>
      <c r="T57" s="15"/>
      <c r="U57" s="15"/>
      <c r="V57" s="15"/>
      <c r="W57" s="15"/>
      <c r="X57" s="15"/>
      <c r="Y57" s="15"/>
    </row>
    <row r="58" spans="1:104" s="84" customFormat="1" x14ac:dyDescent="0.25">
      <c r="A58" s="87" t="s">
        <v>72</v>
      </c>
      <c r="B58" s="87" t="s">
        <v>82</v>
      </c>
      <c r="C58" s="87" t="s">
        <v>56</v>
      </c>
      <c r="D58" s="87" t="s">
        <v>73</v>
      </c>
      <c r="E58" s="87" t="s">
        <v>73</v>
      </c>
      <c r="F58" s="87" t="s">
        <v>66</v>
      </c>
      <c r="G58" s="87" t="s">
        <v>84</v>
      </c>
      <c r="H58" s="87">
        <v>2013</v>
      </c>
      <c r="I58" s="87">
        <v>2039</v>
      </c>
      <c r="J58" s="87" t="s">
        <v>61</v>
      </c>
      <c r="K58" s="90">
        <v>1000</v>
      </c>
      <c r="L58" s="90"/>
      <c r="M58" s="90"/>
      <c r="N58" s="90"/>
      <c r="O58" s="90"/>
      <c r="P58" s="90"/>
      <c r="Q58" s="90"/>
      <c r="R58" s="90"/>
      <c r="S58" s="90"/>
      <c r="T58" s="90"/>
      <c r="U58" s="90"/>
      <c r="V58" s="90"/>
      <c r="W58" s="90"/>
      <c r="X58" s="90"/>
      <c r="Y58" s="90"/>
      <c r="Z58" s="90"/>
      <c r="AA58" s="90"/>
      <c r="AB58" s="90"/>
      <c r="AC58" s="90"/>
      <c r="AD58" s="90"/>
      <c r="AE58" s="90"/>
      <c r="AF58" s="90"/>
      <c r="AG58" s="90"/>
      <c r="AH58" s="90"/>
      <c r="AI58" s="90"/>
      <c r="AJ58" s="90"/>
      <c r="AK58" s="90"/>
      <c r="AL58" s="90"/>
      <c r="AM58" s="90"/>
      <c r="AN58" s="90"/>
      <c r="AO58" s="90"/>
      <c r="AP58" s="90"/>
      <c r="AQ58" s="90"/>
      <c r="AR58" s="90"/>
      <c r="AS58" s="90"/>
      <c r="AT58" s="90"/>
      <c r="AU58" s="90"/>
      <c r="AV58" s="90"/>
      <c r="AW58" s="90"/>
      <c r="AX58" s="90">
        <v>7.5999998301267624</v>
      </c>
      <c r="AY58" s="90"/>
      <c r="AZ58" s="89">
        <v>14.409144906590589</v>
      </c>
      <c r="BA58" s="89">
        <v>48.683159395623044</v>
      </c>
      <c r="BB58" s="86">
        <v>57.056178735015123</v>
      </c>
      <c r="BC58" s="86">
        <v>65.429198074407211</v>
      </c>
      <c r="BD58" s="86">
        <v>73.802217413799298</v>
      </c>
      <c r="BE58" s="86">
        <v>82.175236753191385</v>
      </c>
      <c r="BF58" s="86">
        <v>90.548256092583472</v>
      </c>
      <c r="BG58" s="86">
        <v>98.921275431975559</v>
      </c>
      <c r="BH58" s="86">
        <v>107.29429477136765</v>
      </c>
      <c r="BI58" s="86">
        <v>115.66731411075973</v>
      </c>
      <c r="BJ58" s="86">
        <v>124.04033345015182</v>
      </c>
      <c r="BK58" s="86">
        <v>132.41335278954389</v>
      </c>
      <c r="BL58" s="86">
        <v>140.78637212893597</v>
      </c>
      <c r="BM58" s="86">
        <v>149.15939146832804</v>
      </c>
      <c r="BN58" s="86">
        <v>157.53241080772011</v>
      </c>
      <c r="BO58" s="86">
        <v>165.90543014711218</v>
      </c>
      <c r="BP58" s="86">
        <v>174.27844948650426</v>
      </c>
      <c r="BQ58" s="86">
        <v>182.65146882589633</v>
      </c>
      <c r="BR58" s="86">
        <v>191.0244881652884</v>
      </c>
      <c r="BS58" s="86">
        <v>199.39750750468048</v>
      </c>
      <c r="BT58" s="86">
        <v>207.77052684407255</v>
      </c>
      <c r="BU58" s="86">
        <v>216.14354618346462</v>
      </c>
      <c r="BV58" s="86">
        <v>224.51656552285669</v>
      </c>
      <c r="BW58" s="86">
        <v>232.88958486224877</v>
      </c>
      <c r="BX58" s="86">
        <v>241.26260420164084</v>
      </c>
      <c r="BY58" s="86">
        <v>249.63562354103291</v>
      </c>
      <c r="BZ58" s="86">
        <v>258.00864288042499</v>
      </c>
      <c r="CA58" s="86">
        <v>266.38166221981709</v>
      </c>
      <c r="CB58" s="86">
        <v>274.75468155920919</v>
      </c>
      <c r="CC58" s="86">
        <v>283.12770089860129</v>
      </c>
      <c r="CD58" s="86">
        <v>291.50072023799339</v>
      </c>
      <c r="CE58" s="86">
        <v>299.87373957738549</v>
      </c>
      <c r="CF58" s="86">
        <v>308.24675891677759</v>
      </c>
      <c r="CG58" s="86">
        <v>316.6197782561697</v>
      </c>
      <c r="CH58" s="86">
        <v>324.9927975955618</v>
      </c>
      <c r="CI58" s="86">
        <v>333.3658169349539</v>
      </c>
      <c r="CJ58" s="87"/>
      <c r="CK58" s="87"/>
      <c r="CL58" s="87"/>
      <c r="CM58" s="87"/>
      <c r="CN58" s="87"/>
      <c r="CO58" s="87"/>
      <c r="CP58" s="87"/>
      <c r="CQ58" s="87"/>
      <c r="CR58" s="87"/>
      <c r="CS58" s="87"/>
      <c r="CT58" s="87"/>
      <c r="CU58" s="87"/>
      <c r="CV58" s="87"/>
      <c r="CW58" s="87"/>
      <c r="CX58" s="87"/>
      <c r="CY58" s="87"/>
      <c r="CZ58" s="87"/>
    </row>
    <row r="59" spans="1:104" x14ac:dyDescent="0.25">
      <c r="H59" s="15"/>
      <c r="Q59" s="15"/>
      <c r="R59" s="15"/>
      <c r="S59" s="15"/>
      <c r="T59" s="15"/>
      <c r="U59" s="15"/>
      <c r="V59" s="15"/>
      <c r="W59" s="15"/>
      <c r="X59" s="15"/>
      <c r="Y59" s="15"/>
    </row>
    <row r="60" spans="1:104" x14ac:dyDescent="0.25">
      <c r="H60" s="15"/>
      <c r="Q60" s="15"/>
      <c r="R60" s="15"/>
      <c r="S60" s="15"/>
      <c r="T60" s="15"/>
      <c r="U60" s="15"/>
      <c r="V60" s="15"/>
      <c r="W60" s="15"/>
      <c r="X60" s="15"/>
      <c r="Y60" s="15"/>
    </row>
    <row r="61" spans="1:104" x14ac:dyDescent="0.25">
      <c r="H61" s="15"/>
      <c r="Q61" s="15"/>
      <c r="R61" s="15"/>
      <c r="S61" s="15"/>
      <c r="T61" s="15"/>
      <c r="U61" s="15"/>
      <c r="V61" s="15"/>
      <c r="W61" s="15"/>
      <c r="X61" s="15"/>
      <c r="Y61" s="15"/>
    </row>
    <row r="62" spans="1:104" x14ac:dyDescent="0.25">
      <c r="H62" s="15"/>
      <c r="Q62" s="15"/>
      <c r="R62" s="15"/>
      <c r="S62" s="15"/>
      <c r="T62" s="15"/>
      <c r="U62" s="15"/>
      <c r="V62" s="15"/>
      <c r="W62" s="15"/>
      <c r="X62" s="15"/>
      <c r="Y62" s="15"/>
    </row>
    <row r="63" spans="1:104" x14ac:dyDescent="0.25">
      <c r="H63" s="15"/>
      <c r="Q63" s="15"/>
      <c r="R63" s="15"/>
      <c r="S63" s="15"/>
      <c r="T63" s="15"/>
      <c r="U63" s="15"/>
      <c r="V63" s="15"/>
      <c r="W63" s="15"/>
      <c r="X63" s="15"/>
      <c r="Y63" s="15"/>
    </row>
    <row r="64" spans="1:104" x14ac:dyDescent="0.25">
      <c r="H64" s="15"/>
      <c r="Q64" s="15"/>
      <c r="R64" s="15"/>
      <c r="S64" s="15"/>
      <c r="T64" s="15"/>
      <c r="U64" s="15"/>
      <c r="V64" s="15"/>
      <c r="W64" s="15"/>
      <c r="X64" s="15"/>
      <c r="Y64" s="15"/>
    </row>
    <row r="65" spans="8:25" x14ac:dyDescent="0.25">
      <c r="H65" s="15"/>
      <c r="Q65" s="15"/>
      <c r="R65" s="15"/>
      <c r="S65" s="15"/>
      <c r="T65" s="15"/>
      <c r="U65" s="15"/>
      <c r="V65" s="15"/>
      <c r="W65" s="15"/>
      <c r="X65" s="15"/>
      <c r="Y65" s="15"/>
    </row>
    <row r="66" spans="8:25" x14ac:dyDescent="0.25">
      <c r="H66" s="15"/>
      <c r="Q66" s="15"/>
      <c r="R66" s="15"/>
      <c r="S66" s="15"/>
      <c r="T66" s="15"/>
      <c r="U66" s="15"/>
      <c r="V66" s="15"/>
      <c r="W66" s="15"/>
      <c r="X66" s="15"/>
      <c r="Y66" s="15"/>
    </row>
    <row r="67" spans="8:25" x14ac:dyDescent="0.25">
      <c r="H67" s="15"/>
      <c r="Q67" s="15"/>
      <c r="R67" s="15"/>
      <c r="S67" s="15"/>
      <c r="T67" s="15"/>
      <c r="U67" s="15"/>
      <c r="V67" s="15"/>
      <c r="W67" s="15"/>
      <c r="X67" s="15"/>
      <c r="Y67" s="15"/>
    </row>
    <row r="68" spans="8:25" x14ac:dyDescent="0.25">
      <c r="H68" s="15"/>
      <c r="Q68" s="15"/>
      <c r="R68" s="15"/>
      <c r="S68" s="15"/>
      <c r="T68" s="15"/>
      <c r="U68" s="15"/>
      <c r="V68" s="15"/>
      <c r="W68" s="15"/>
      <c r="X68" s="15"/>
      <c r="Y68" s="15"/>
    </row>
    <row r="69" spans="8:25" x14ac:dyDescent="0.25">
      <c r="Q69" s="15"/>
      <c r="R69" s="15"/>
      <c r="S69" s="15"/>
      <c r="T69" s="15"/>
      <c r="U69" s="15"/>
      <c r="V69" s="15"/>
      <c r="W69" s="15"/>
      <c r="X69" s="15"/>
      <c r="Y69" s="15"/>
    </row>
    <row r="70" spans="8:25" x14ac:dyDescent="0.25">
      <c r="Q70" s="15"/>
      <c r="R70" s="15"/>
      <c r="S70" s="15"/>
      <c r="T70" s="15"/>
      <c r="U70" s="15"/>
      <c r="V70" s="15"/>
      <c r="W70" s="15"/>
      <c r="X70" s="15"/>
      <c r="Y70" s="15"/>
    </row>
    <row r="71" spans="8:25" x14ac:dyDescent="0.25">
      <c r="Q71" s="15"/>
      <c r="R71" s="15"/>
      <c r="S71" s="15"/>
      <c r="T71" s="15"/>
      <c r="U71" s="15"/>
      <c r="V71" s="15"/>
      <c r="W71" s="15"/>
      <c r="X71" s="15"/>
      <c r="Y71" s="15"/>
    </row>
    <row r="72" spans="8:25" x14ac:dyDescent="0.25">
      <c r="Q72" s="15"/>
      <c r="R72" s="15"/>
      <c r="S72" s="15"/>
      <c r="T72" s="15"/>
      <c r="U72" s="15"/>
      <c r="V72" s="15"/>
      <c r="W72" s="15"/>
      <c r="X72" s="15"/>
      <c r="Y72" s="15"/>
    </row>
    <row r="73" spans="8:25" x14ac:dyDescent="0.25">
      <c r="Q73" s="15"/>
      <c r="R73" s="15"/>
      <c r="S73" s="15"/>
      <c r="T73" s="15"/>
      <c r="U73" s="15"/>
      <c r="V73" s="15"/>
      <c r="W73" s="15"/>
      <c r="X73" s="15"/>
      <c r="Y73" s="15"/>
    </row>
    <row r="74" spans="8:25" x14ac:dyDescent="0.25">
      <c r="Q74" s="15"/>
      <c r="R74" s="15"/>
      <c r="S74" s="15"/>
      <c r="T74" s="15"/>
      <c r="U74" s="15"/>
      <c r="V74" s="15"/>
      <c r="W74" s="15"/>
      <c r="X74" s="15"/>
      <c r="Y74" s="15"/>
    </row>
    <row r="75" spans="8:25" x14ac:dyDescent="0.25">
      <c r="Q75" s="15"/>
      <c r="R75" s="15"/>
      <c r="S75" s="15"/>
      <c r="T75" s="15"/>
      <c r="U75" s="15"/>
      <c r="V75" s="15"/>
      <c r="W75" s="15"/>
      <c r="X75" s="15"/>
      <c r="Y75" s="15"/>
    </row>
    <row r="76" spans="8:25" x14ac:dyDescent="0.25">
      <c r="Q76" s="15"/>
      <c r="R76" s="15"/>
      <c r="S76" s="15"/>
      <c r="T76" s="15"/>
      <c r="U76" s="15"/>
      <c r="V76" s="15"/>
      <c r="W76" s="15"/>
      <c r="X76" s="15"/>
      <c r="Y76" s="15"/>
    </row>
    <row r="77" spans="8:25" x14ac:dyDescent="0.25">
      <c r="Q77" s="15"/>
      <c r="R77" s="15"/>
      <c r="S77" s="15"/>
      <c r="T77" s="15"/>
      <c r="U77" s="15"/>
      <c r="V77" s="15"/>
      <c r="W77" s="15"/>
      <c r="X77" s="15"/>
      <c r="Y77" s="15"/>
    </row>
    <row r="78" spans="8:25" x14ac:dyDescent="0.25">
      <c r="Q78" s="15"/>
      <c r="R78" s="15"/>
      <c r="S78" s="15"/>
      <c r="T78" s="15"/>
      <c r="U78" s="15"/>
      <c r="V78" s="15"/>
      <c r="W78" s="15"/>
      <c r="X78" s="15"/>
      <c r="Y78" s="15"/>
    </row>
  </sheetData>
  <sortState ref="A8:DI48">
    <sortCondition ref="A8:A48"/>
  </sortState>
  <mergeCells count="6">
    <mergeCell ref="E6:I6"/>
    <mergeCell ref="J6:K6"/>
    <mergeCell ref="L6:M6"/>
    <mergeCell ref="N6:O6"/>
    <mergeCell ref="Q6:S6"/>
    <mergeCell ref="T6:Y6"/>
  </mergeCells>
  <conditionalFormatting sqref="Q10:T10">
    <cfRule type="cellIs" dxfId="29" priority="15" operator="equal">
      <formula>FALSE</formula>
    </cfRule>
  </conditionalFormatting>
  <conditionalFormatting sqref="Q12:T12">
    <cfRule type="cellIs" dxfId="28" priority="14" operator="equal">
      <formula>FALSE</formula>
    </cfRule>
  </conditionalFormatting>
  <conditionalFormatting sqref="Q16:T16">
    <cfRule type="cellIs" dxfId="27" priority="13" operator="equal">
      <formula>FALSE</formula>
    </cfRule>
  </conditionalFormatting>
  <conditionalFormatting sqref="Q18:T18">
    <cfRule type="cellIs" dxfId="26" priority="12" operator="equal">
      <formula>FALSE</formula>
    </cfRule>
  </conditionalFormatting>
  <conditionalFormatting sqref="Q20:T20">
    <cfRule type="cellIs" dxfId="25" priority="11" operator="equal">
      <formula>FALSE</formula>
    </cfRule>
  </conditionalFormatting>
  <conditionalFormatting sqref="Q22:T22">
    <cfRule type="cellIs" dxfId="24" priority="10" operator="equal">
      <formula>FALSE</formula>
    </cfRule>
  </conditionalFormatting>
  <conditionalFormatting sqref="Q24:T24">
    <cfRule type="cellIs" dxfId="23" priority="9" operator="equal">
      <formula>FALSE</formula>
    </cfRule>
  </conditionalFormatting>
  <conditionalFormatting sqref="Q26:T26">
    <cfRule type="cellIs" dxfId="22" priority="8" operator="equal">
      <formula>FALSE</formula>
    </cfRule>
  </conditionalFormatting>
  <conditionalFormatting sqref="Q28:T28">
    <cfRule type="cellIs" dxfId="21" priority="7" operator="equal">
      <formula>FALSE</formula>
    </cfRule>
  </conditionalFormatting>
  <conditionalFormatting sqref="Q30:T30">
    <cfRule type="cellIs" dxfId="20" priority="6" operator="equal">
      <formula>FALSE</formula>
    </cfRule>
  </conditionalFormatting>
  <conditionalFormatting sqref="Q32:T32">
    <cfRule type="cellIs" dxfId="19" priority="5" operator="equal">
      <formula>FALSE</formula>
    </cfRule>
  </conditionalFormatting>
  <conditionalFormatting sqref="Q34:T34">
    <cfRule type="cellIs" dxfId="18" priority="4" operator="equal">
      <formula>FALSE</formula>
    </cfRule>
  </conditionalFormatting>
  <conditionalFormatting sqref="Q36:T36">
    <cfRule type="cellIs" dxfId="17" priority="3" operator="equal">
      <formula>FALSE</formula>
    </cfRule>
  </conditionalFormatting>
  <conditionalFormatting sqref="Q37:T37">
    <cfRule type="cellIs" dxfId="16" priority="2" operator="equal">
      <formula>FALSE</formula>
    </cfRule>
  </conditionalFormatting>
  <conditionalFormatting sqref="Q38:T38">
    <cfRule type="cellIs" dxfId="15" priority="1" operator="equal">
      <formula>FALSE</formula>
    </cfRule>
  </conditionalFormatting>
  <pageMargins left="0.7" right="0.7" top="0.75" bottom="0.75" header="0.3" footer="0.3"/>
  <pageSetup paperSize="17" scale="67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1">
    <pageSetUpPr fitToPage="1"/>
  </sheetPr>
  <dimension ref="A1:DI57"/>
  <sheetViews>
    <sheetView workbookViewId="0">
      <selection activeCell="A9" sqref="A9:XFD30"/>
    </sheetView>
  </sheetViews>
  <sheetFormatPr defaultRowHeight="15" x14ac:dyDescent="0.25"/>
  <cols>
    <col min="1" max="1" width="8" customWidth="1"/>
    <col min="2" max="2" width="20.85546875" customWidth="1"/>
    <col min="3" max="3" width="63" customWidth="1"/>
    <col min="4" max="4" width="60.42578125" customWidth="1"/>
    <col min="5" max="5" width="22.42578125" customWidth="1"/>
    <col min="6" max="6" width="12" customWidth="1"/>
    <col min="7" max="7" width="10.7109375" customWidth="1"/>
    <col min="8" max="8" width="14" customWidth="1"/>
    <col min="9" max="9" width="17" customWidth="1"/>
    <col min="10" max="10" width="18.7109375" customWidth="1"/>
    <col min="11" max="11" width="22.7109375" customWidth="1"/>
    <col min="12" max="13" width="25.7109375" hidden="1" customWidth="1"/>
    <col min="14" max="15" width="14.28515625" hidden="1" customWidth="1"/>
    <col min="16" max="16" width="34.140625" hidden="1" customWidth="1"/>
  </cols>
  <sheetData>
    <row r="1" spans="1:113" ht="21" x14ac:dyDescent="0.4">
      <c r="A1" s="1" t="s">
        <v>56</v>
      </c>
      <c r="B1" s="8"/>
      <c r="C1" s="9"/>
      <c r="D1" s="8"/>
      <c r="E1" s="8"/>
      <c r="F1" s="10"/>
      <c r="G1" s="10"/>
      <c r="H1" s="11"/>
      <c r="I1" s="11"/>
      <c r="J1" s="8"/>
      <c r="K1" s="8"/>
      <c r="L1" s="8"/>
      <c r="M1" s="11"/>
      <c r="N1" s="8"/>
      <c r="O1" s="8"/>
      <c r="P1" s="8"/>
    </row>
    <row r="2" spans="1:113" ht="14.45" x14ac:dyDescent="0.3">
      <c r="A2" s="2" t="s">
        <v>0</v>
      </c>
      <c r="B2" s="8"/>
      <c r="C2" s="9"/>
      <c r="D2" s="8"/>
      <c r="E2" s="8"/>
      <c r="F2" s="10"/>
      <c r="G2" s="10"/>
      <c r="H2" s="11"/>
      <c r="I2" s="11"/>
      <c r="J2" s="8"/>
      <c r="K2" s="8"/>
      <c r="L2" s="8"/>
      <c r="M2" s="11"/>
      <c r="N2" s="8"/>
      <c r="O2" s="8"/>
      <c r="P2" s="8"/>
    </row>
    <row r="3" spans="1:113" ht="14.45" x14ac:dyDescent="0.3">
      <c r="A3" s="12" t="s">
        <v>57</v>
      </c>
      <c r="B3" s="8"/>
      <c r="C3" s="9"/>
      <c r="D3" s="8"/>
      <c r="E3" s="8"/>
      <c r="F3" s="10"/>
      <c r="G3" s="10"/>
      <c r="H3" s="11"/>
      <c r="I3" s="11"/>
      <c r="J3" s="8"/>
      <c r="K3" s="8"/>
      <c r="L3" s="8"/>
      <c r="M3" s="11"/>
      <c r="N3" s="8"/>
      <c r="O3" s="8"/>
      <c r="P3" s="8"/>
    </row>
    <row r="4" spans="1:113" ht="14.45" x14ac:dyDescent="0.3">
      <c r="A4" s="13"/>
      <c r="B4" s="8"/>
      <c r="C4" s="9"/>
      <c r="D4" s="8"/>
      <c r="E4" s="8"/>
      <c r="F4" s="10"/>
      <c r="G4" s="10"/>
      <c r="H4" s="11"/>
      <c r="I4" s="11"/>
      <c r="J4" s="8"/>
      <c r="K4" s="8"/>
      <c r="L4" s="8"/>
      <c r="M4" s="11"/>
      <c r="N4" s="8"/>
      <c r="O4" s="8"/>
      <c r="P4" s="8"/>
    </row>
    <row r="5" spans="1:113" ht="14.45" x14ac:dyDescent="0.3">
      <c r="A5" s="13">
        <v>1</v>
      </c>
      <c r="B5" s="8">
        <v>2</v>
      </c>
      <c r="C5" s="13">
        <v>3</v>
      </c>
      <c r="D5" s="8">
        <v>4</v>
      </c>
      <c r="E5" s="13">
        <v>5</v>
      </c>
      <c r="F5" s="8">
        <v>6</v>
      </c>
      <c r="G5" s="13">
        <v>7</v>
      </c>
      <c r="H5" s="8">
        <v>8</v>
      </c>
      <c r="I5" s="13">
        <v>9</v>
      </c>
      <c r="J5" s="8">
        <v>10</v>
      </c>
      <c r="K5" s="13">
        <v>11</v>
      </c>
      <c r="L5" s="8">
        <v>12</v>
      </c>
      <c r="M5" s="13">
        <v>13</v>
      </c>
      <c r="N5" s="8">
        <v>14</v>
      </c>
      <c r="O5" s="13">
        <v>15</v>
      </c>
      <c r="P5" s="8">
        <v>16</v>
      </c>
      <c r="Q5" s="13">
        <v>17</v>
      </c>
      <c r="R5" s="8">
        <v>18</v>
      </c>
      <c r="S5" s="13">
        <v>19</v>
      </c>
      <c r="T5" s="8">
        <v>20</v>
      </c>
      <c r="U5" s="13">
        <v>21</v>
      </c>
      <c r="V5" s="8">
        <v>22</v>
      </c>
      <c r="W5" s="13">
        <v>23</v>
      </c>
      <c r="X5" s="8">
        <v>24</v>
      </c>
      <c r="Y5" s="13">
        <v>25</v>
      </c>
    </row>
    <row r="6" spans="1:113" s="14" customFormat="1" ht="16.5" customHeight="1" x14ac:dyDescent="0.3">
      <c r="A6" s="31" t="s">
        <v>10</v>
      </c>
      <c r="B6" s="31" t="s">
        <v>13</v>
      </c>
      <c r="C6" s="31" t="s">
        <v>16</v>
      </c>
      <c r="D6" s="31" t="s">
        <v>19</v>
      </c>
      <c r="E6" s="81" t="s">
        <v>22</v>
      </c>
      <c r="F6" s="81"/>
      <c r="G6" s="81"/>
      <c r="H6" s="81"/>
      <c r="I6" s="81"/>
      <c r="J6" s="81" t="s">
        <v>33</v>
      </c>
      <c r="K6" s="81"/>
      <c r="L6" s="82" t="s">
        <v>38</v>
      </c>
      <c r="M6" s="82"/>
      <c r="N6" s="81" t="s">
        <v>43</v>
      </c>
      <c r="O6" s="81"/>
      <c r="P6" s="31" t="s">
        <v>48</v>
      </c>
      <c r="Q6" s="81" t="s">
        <v>51</v>
      </c>
      <c r="R6" s="81"/>
      <c r="S6" s="81"/>
      <c r="T6" s="79" t="s">
        <v>53</v>
      </c>
      <c r="U6" s="79"/>
      <c r="V6" s="79"/>
      <c r="W6" s="79"/>
      <c r="X6" s="79"/>
      <c r="Y6" s="79"/>
    </row>
    <row r="7" spans="1:113" s="14" customFormat="1" ht="115.15" x14ac:dyDescent="0.3">
      <c r="A7" s="5" t="s">
        <v>11</v>
      </c>
      <c r="B7" s="7" t="s">
        <v>14</v>
      </c>
      <c r="C7" s="5" t="s">
        <v>17</v>
      </c>
      <c r="D7" s="7" t="s">
        <v>20</v>
      </c>
      <c r="E7" s="7" t="s">
        <v>23</v>
      </c>
      <c r="F7" s="5" t="s">
        <v>25</v>
      </c>
      <c r="G7" s="5" t="s">
        <v>27</v>
      </c>
      <c r="H7" s="5" t="s">
        <v>93</v>
      </c>
      <c r="I7" s="5" t="s">
        <v>31</v>
      </c>
      <c r="J7" s="7" t="s">
        <v>34</v>
      </c>
      <c r="K7" s="7" t="s">
        <v>36</v>
      </c>
      <c r="L7" s="5" t="s">
        <v>39</v>
      </c>
      <c r="M7" s="5" t="s">
        <v>41</v>
      </c>
      <c r="N7" s="5" t="s">
        <v>44</v>
      </c>
      <c r="O7" s="5" t="s">
        <v>46</v>
      </c>
      <c r="P7" s="5" t="s">
        <v>49</v>
      </c>
      <c r="Q7" s="5">
        <v>2012</v>
      </c>
      <c r="R7" s="5">
        <v>2013</v>
      </c>
      <c r="S7" s="5">
        <v>2014</v>
      </c>
      <c r="T7" s="5">
        <v>2015</v>
      </c>
      <c r="U7" s="5">
        <v>2020</v>
      </c>
      <c r="V7" s="5">
        <v>2025</v>
      </c>
      <c r="W7" s="5">
        <v>2030</v>
      </c>
      <c r="X7" s="5">
        <v>2035</v>
      </c>
      <c r="Y7" s="5">
        <v>2040</v>
      </c>
    </row>
    <row r="8" spans="1:113" s="20" customFormat="1" ht="15" customHeight="1" x14ac:dyDescent="0.25">
      <c r="A8"/>
      <c r="B8"/>
      <c r="C8"/>
      <c r="D8"/>
      <c r="E8"/>
      <c r="F8"/>
      <c r="G8"/>
      <c r="H8"/>
      <c r="I8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</row>
    <row r="9" spans="1:113" s="91" customFormat="1" ht="15" customHeight="1" x14ac:dyDescent="0.25">
      <c r="A9" s="93" t="s">
        <v>81</v>
      </c>
      <c r="B9" s="93" t="s">
        <v>82</v>
      </c>
      <c r="C9" s="93" t="s">
        <v>56</v>
      </c>
      <c r="D9" s="93" t="s">
        <v>83</v>
      </c>
      <c r="E9" s="93" t="s">
        <v>83</v>
      </c>
      <c r="F9" s="93" t="s">
        <v>66</v>
      </c>
      <c r="G9" s="93" t="s">
        <v>84</v>
      </c>
      <c r="H9" s="93">
        <v>2010</v>
      </c>
      <c r="I9" s="93">
        <v>2031</v>
      </c>
      <c r="J9" s="93" t="s">
        <v>61</v>
      </c>
      <c r="K9" s="93">
        <v>1445</v>
      </c>
      <c r="L9" s="94"/>
      <c r="M9" s="94"/>
      <c r="N9" s="94"/>
      <c r="O9" s="94"/>
      <c r="P9" s="94"/>
      <c r="Q9"/>
      <c r="R9"/>
      <c r="S9"/>
      <c r="T9"/>
      <c r="U9" s="94"/>
      <c r="V9" s="94"/>
      <c r="W9" s="94"/>
      <c r="X9" s="94"/>
      <c r="Y9" s="94"/>
      <c r="Z9" s="94"/>
      <c r="AA9" s="94"/>
      <c r="AB9" s="94"/>
      <c r="AC9" s="94"/>
      <c r="AD9" s="94"/>
      <c r="AE9" s="94"/>
      <c r="AF9" s="94"/>
      <c r="AG9" s="94"/>
      <c r="AH9" s="94"/>
      <c r="AI9" s="94"/>
      <c r="AJ9" s="94"/>
      <c r="AK9" s="94"/>
      <c r="AL9" s="94"/>
      <c r="AM9" s="94"/>
      <c r="AN9" s="94"/>
      <c r="AO9" s="94"/>
      <c r="AP9" s="94"/>
      <c r="AQ9" s="94"/>
      <c r="AR9" s="94"/>
      <c r="AS9" s="94"/>
      <c r="AT9" s="94"/>
      <c r="AU9" s="94">
        <v>5.8000001907348633</v>
      </c>
      <c r="AV9" s="94">
        <v>0</v>
      </c>
      <c r="AW9" s="94">
        <v>51.099999904632568</v>
      </c>
      <c r="AX9" s="94">
        <v>129.09999942779541</v>
      </c>
      <c r="AY9" s="94">
        <v>60.0666663646698</v>
      </c>
      <c r="AZ9" s="95">
        <v>233.2729806673286</v>
      </c>
      <c r="BA9" s="95">
        <v>415.59646767763786</v>
      </c>
      <c r="BB9" s="96">
        <v>472.257867817521</v>
      </c>
      <c r="BC9" s="96">
        <v>528.91926795740414</v>
      </c>
      <c r="BD9" s="96">
        <v>585.58066809728734</v>
      </c>
      <c r="BE9" s="96">
        <v>642.24206823717054</v>
      </c>
      <c r="BF9" s="96">
        <v>698.90346837705374</v>
      </c>
      <c r="BG9" s="96">
        <v>755.56486851693694</v>
      </c>
      <c r="BH9" s="96">
        <v>812.22626865682014</v>
      </c>
      <c r="BI9" s="96">
        <v>868.88766879670334</v>
      </c>
      <c r="BJ9" s="96">
        <v>925.54906893658654</v>
      </c>
      <c r="BK9" s="96">
        <v>982.21046907646974</v>
      </c>
      <c r="BL9" s="96">
        <v>1038.8718692163529</v>
      </c>
      <c r="BM9" s="96">
        <v>1095.5332693562361</v>
      </c>
      <c r="BN9" s="96">
        <v>1152.1946694961193</v>
      </c>
      <c r="BO9" s="96">
        <v>1208.8560696360025</v>
      </c>
      <c r="BP9" s="96">
        <v>1265.5174697758857</v>
      </c>
      <c r="BQ9" s="96">
        <v>1322.1788699157689</v>
      </c>
      <c r="BR9" s="96">
        <v>1378.8402700556521</v>
      </c>
      <c r="BS9" s="96">
        <v>1435.5016701955353</v>
      </c>
      <c r="BT9" s="96">
        <v>1445</v>
      </c>
      <c r="BU9" s="96">
        <v>1445</v>
      </c>
      <c r="BV9" s="96">
        <v>1445</v>
      </c>
      <c r="BW9" s="96">
        <v>1445</v>
      </c>
      <c r="BX9" s="96">
        <v>1445</v>
      </c>
      <c r="BY9" s="96">
        <v>1445</v>
      </c>
      <c r="BZ9" s="96">
        <v>1445</v>
      </c>
      <c r="CA9" s="96">
        <v>1445</v>
      </c>
      <c r="CB9" s="96">
        <v>1445</v>
      </c>
      <c r="CC9" s="96">
        <v>1445</v>
      </c>
      <c r="CD9" s="96">
        <v>1445</v>
      </c>
      <c r="CE9" s="96">
        <v>1445</v>
      </c>
      <c r="CF9" s="96">
        <v>1445</v>
      </c>
      <c r="CG9" s="96">
        <v>1445</v>
      </c>
      <c r="CH9" s="96">
        <v>1445</v>
      </c>
      <c r="CI9" s="96">
        <v>1445</v>
      </c>
      <c r="CJ9" s="83"/>
      <c r="CK9" s="83"/>
      <c r="CL9" s="83"/>
      <c r="CM9" s="83"/>
      <c r="CN9" s="83"/>
      <c r="CO9" s="83"/>
      <c r="CP9" s="83"/>
      <c r="CQ9" s="83"/>
      <c r="CR9" s="83"/>
      <c r="CS9" s="83"/>
      <c r="CT9" s="83"/>
      <c r="CU9" s="83"/>
      <c r="CV9" s="83"/>
      <c r="CW9" s="83"/>
      <c r="CX9" s="83"/>
      <c r="CY9" s="83"/>
      <c r="CZ9" s="83"/>
      <c r="DA9" s="93"/>
      <c r="DB9" s="93"/>
      <c r="DC9" s="93"/>
      <c r="DD9" s="93"/>
      <c r="DE9" s="93"/>
      <c r="DF9" s="93"/>
      <c r="DG9" s="93"/>
      <c r="DH9" s="93"/>
      <c r="DI9" s="93"/>
    </row>
    <row r="10" spans="1:113" s="91" customFormat="1" ht="15" customHeight="1" x14ac:dyDescent="0.25">
      <c r="A10" s="93" t="s">
        <v>90</v>
      </c>
      <c r="B10" s="93" t="s">
        <v>82</v>
      </c>
      <c r="C10" s="93" t="s">
        <v>56</v>
      </c>
      <c r="D10" s="93" t="s">
        <v>91</v>
      </c>
      <c r="E10" s="93" t="s">
        <v>91</v>
      </c>
      <c r="F10" s="93" t="s">
        <v>66</v>
      </c>
      <c r="G10" s="93" t="s">
        <v>134</v>
      </c>
      <c r="H10" s="93">
        <v>2022</v>
      </c>
      <c r="I10" s="93"/>
      <c r="J10" s="93" t="s">
        <v>80</v>
      </c>
      <c r="K10" s="93">
        <v>1000</v>
      </c>
      <c r="L10" s="94"/>
      <c r="M10" s="94"/>
      <c r="N10" s="94"/>
      <c r="O10" s="94"/>
      <c r="P10" s="94"/>
      <c r="Q10"/>
      <c r="R10"/>
      <c r="S10"/>
      <c r="T10"/>
      <c r="U10" s="94"/>
      <c r="V10" s="94"/>
      <c r="W10" s="94"/>
      <c r="X10" s="94"/>
      <c r="Y10" s="94"/>
      <c r="Z10" s="94"/>
      <c r="AA10" s="94"/>
      <c r="AB10" s="94"/>
      <c r="AC10" s="94"/>
      <c r="AD10" s="94"/>
      <c r="AE10" s="94"/>
      <c r="AF10" s="94"/>
      <c r="AG10" s="94"/>
      <c r="AH10" s="94"/>
      <c r="AI10" s="94"/>
      <c r="AJ10" s="94"/>
      <c r="AK10" s="94"/>
      <c r="AL10" s="94"/>
      <c r="AM10" s="94"/>
      <c r="AN10" s="94"/>
      <c r="AO10" s="94"/>
      <c r="AP10" s="94"/>
      <c r="AQ10" s="94"/>
      <c r="AR10" s="94"/>
      <c r="AS10" s="94"/>
      <c r="AT10" s="94"/>
      <c r="AU10" s="94"/>
      <c r="AV10" s="94"/>
      <c r="AW10" s="94"/>
      <c r="AX10" s="94"/>
      <c r="AY10" s="94"/>
      <c r="AZ10" s="96">
        <v>0</v>
      </c>
      <c r="BA10" s="96">
        <v>0</v>
      </c>
      <c r="BB10" s="96">
        <v>0</v>
      </c>
      <c r="BC10" s="96">
        <v>0</v>
      </c>
      <c r="BD10" s="96">
        <v>0</v>
      </c>
      <c r="BE10" s="96">
        <v>0</v>
      </c>
      <c r="BF10" s="96">
        <v>0</v>
      </c>
      <c r="BG10" s="96">
        <v>469.5</v>
      </c>
      <c r="BH10" s="96">
        <v>583.869284792391</v>
      </c>
      <c r="BI10" s="96">
        <v>650.77102763023811</v>
      </c>
      <c r="BJ10" s="96">
        <v>698.23856958478189</v>
      </c>
      <c r="BK10" s="96">
        <v>735.05725555162644</v>
      </c>
      <c r="BL10" s="96">
        <v>765.14031242262899</v>
      </c>
      <c r="BM10" s="96">
        <v>790.57517459412668</v>
      </c>
      <c r="BN10" s="96">
        <v>812.60785437717288</v>
      </c>
      <c r="BO10" s="96">
        <v>832.04205526047622</v>
      </c>
      <c r="BP10" s="96">
        <v>849.42654034401755</v>
      </c>
      <c r="BQ10" s="96">
        <v>865.15272001173116</v>
      </c>
      <c r="BR10" s="96">
        <v>879.50959721502011</v>
      </c>
      <c r="BS10" s="96">
        <v>892.71664398115354</v>
      </c>
      <c r="BT10" s="96">
        <v>904.94445938651768</v>
      </c>
      <c r="BU10" s="96">
        <v>916.32828318186466</v>
      </c>
      <c r="BV10" s="96">
        <v>926.97713916956388</v>
      </c>
      <c r="BW10" s="96">
        <v>936.98020176927571</v>
      </c>
      <c r="BX10" s="96">
        <v>946.4113400528671</v>
      </c>
      <c r="BY10" s="96">
        <v>955.3324315624626</v>
      </c>
      <c r="BZ10" s="96">
        <v>963.79582513640844</v>
      </c>
      <c r="CA10" s="96">
        <v>971.84620222436479</v>
      </c>
      <c r="CB10" s="96">
        <v>979.52200480412205</v>
      </c>
      <c r="CC10" s="96">
        <v>986.85654562830973</v>
      </c>
      <c r="CD10" s="96">
        <v>993.87888200741099</v>
      </c>
      <c r="CE10" s="96">
        <v>1000</v>
      </c>
      <c r="CF10" s="96">
        <v>1000</v>
      </c>
      <c r="CG10" s="96">
        <v>1000</v>
      </c>
      <c r="CH10" s="96">
        <v>1000</v>
      </c>
      <c r="CI10" s="96">
        <v>1000</v>
      </c>
      <c r="CJ10" s="83"/>
      <c r="CK10" s="83"/>
      <c r="CL10" s="83"/>
      <c r="CM10" s="83"/>
      <c r="CN10" s="83"/>
      <c r="CO10" s="83"/>
      <c r="CP10" s="83"/>
      <c r="CQ10" s="83"/>
      <c r="CR10" s="83"/>
      <c r="CS10" s="83"/>
      <c r="CT10" s="83"/>
      <c r="CU10" s="83"/>
      <c r="CV10" s="83"/>
      <c r="CW10" s="83"/>
      <c r="CX10" s="83"/>
      <c r="CY10" s="83"/>
      <c r="CZ10" s="83"/>
      <c r="DA10" s="93"/>
      <c r="DB10" s="93"/>
      <c r="DC10" s="93"/>
      <c r="DD10" s="93"/>
      <c r="DE10" s="93"/>
      <c r="DF10" s="93"/>
      <c r="DG10" s="93"/>
      <c r="DH10" s="93"/>
      <c r="DI10" s="93"/>
    </row>
    <row r="11" spans="1:113" s="91" customFormat="1" ht="15" customHeight="1" x14ac:dyDescent="0.25">
      <c r="A11" s="93" t="s">
        <v>79</v>
      </c>
      <c r="B11" s="93" t="s">
        <v>59</v>
      </c>
      <c r="C11" s="93" t="s">
        <v>56</v>
      </c>
      <c r="D11" s="93" t="s">
        <v>101</v>
      </c>
      <c r="E11" s="93" t="s">
        <v>101</v>
      </c>
      <c r="F11" s="93" t="s">
        <v>66</v>
      </c>
      <c r="G11" s="93" t="s">
        <v>134</v>
      </c>
      <c r="H11" s="93">
        <v>2020</v>
      </c>
      <c r="I11" s="93"/>
      <c r="J11" s="93" t="s">
        <v>100</v>
      </c>
      <c r="K11" s="94">
        <v>5000</v>
      </c>
      <c r="L11" s="94"/>
      <c r="M11" s="94"/>
      <c r="N11" s="94"/>
      <c r="O11" s="94"/>
      <c r="P11" s="94"/>
      <c r="Q11"/>
      <c r="R11"/>
      <c r="S11"/>
      <c r="T11"/>
      <c r="U11" s="94"/>
      <c r="V11" s="94"/>
      <c r="W11" s="94"/>
      <c r="X11" s="94"/>
      <c r="Y11" s="94"/>
      <c r="Z11" s="94"/>
      <c r="AA11" s="94"/>
      <c r="AB11" s="94"/>
      <c r="AC11" s="94"/>
      <c r="AD11" s="94"/>
      <c r="AE11" s="94"/>
      <c r="AF11" s="94"/>
      <c r="AG11" s="94"/>
      <c r="AH11" s="94"/>
      <c r="AI11" s="94"/>
      <c r="AJ11" s="94"/>
      <c r="AK11" s="94"/>
      <c r="AL11" s="94"/>
      <c r="AM11" s="94"/>
      <c r="AN11" s="94"/>
      <c r="AO11" s="94"/>
      <c r="AP11" s="94"/>
      <c r="AQ11" s="94"/>
      <c r="AR11" s="94"/>
      <c r="AS11" s="94"/>
      <c r="AT11" s="94"/>
      <c r="AU11" s="94"/>
      <c r="AV11" s="94"/>
      <c r="AW11" s="94"/>
      <c r="AX11" s="94"/>
      <c r="AY11" s="94"/>
      <c r="AZ11" s="96">
        <v>0</v>
      </c>
      <c r="BA11" s="96">
        <v>0</v>
      </c>
      <c r="BB11" s="96">
        <v>0</v>
      </c>
      <c r="BC11" s="96">
        <v>0</v>
      </c>
      <c r="BD11" s="96">
        <v>0</v>
      </c>
      <c r="BE11" s="96">
        <v>1791</v>
      </c>
      <c r="BF11" s="96">
        <v>2204.8088667942875</v>
      </c>
      <c r="BG11" s="96">
        <v>2446.8715363348615</v>
      </c>
      <c r="BH11" s="96">
        <v>2618.6177335885745</v>
      </c>
      <c r="BI11" s="96">
        <v>2751.8344337231583</v>
      </c>
      <c r="BJ11" s="96">
        <v>2860.680403129149</v>
      </c>
      <c r="BK11" s="96">
        <v>2952.7083589860222</v>
      </c>
      <c r="BL11" s="96">
        <v>3032.426600382862</v>
      </c>
      <c r="BM11" s="96">
        <v>3102.743072669723</v>
      </c>
      <c r="BN11" s="96">
        <v>3165.6433005174454</v>
      </c>
      <c r="BO11" s="96">
        <v>3222.5434778606277</v>
      </c>
      <c r="BP11" s="96">
        <v>3274.489269923436</v>
      </c>
      <c r="BQ11" s="96">
        <v>3322.2747664045378</v>
      </c>
      <c r="BR11" s="96">
        <v>3366.5172257803092</v>
      </c>
      <c r="BS11" s="96">
        <v>3407.7059700580198</v>
      </c>
      <c r="BT11" s="96">
        <v>3446.2354671771495</v>
      </c>
      <c r="BU11" s="96">
        <v>3482.4283664015616</v>
      </c>
      <c r="BV11" s="96">
        <v>3516.5519394640105</v>
      </c>
      <c r="BW11" s="96">
        <v>3548.8300705623647</v>
      </c>
      <c r="BX11" s="96">
        <v>3579.4521673117329</v>
      </c>
      <c r="BY11" s="96">
        <v>3608.5798953208837</v>
      </c>
      <c r="BZ11" s="96">
        <v>3636.3523446549152</v>
      </c>
      <c r="CA11" s="96">
        <v>3662.8900469097025</v>
      </c>
      <c r="CB11" s="96">
        <v>3688.2981367177235</v>
      </c>
      <c r="CC11" s="96">
        <v>3712.6688674463157</v>
      </c>
      <c r="CD11" s="96">
        <v>3736.0836331988253</v>
      </c>
      <c r="CE11" s="96">
        <v>3758.6146090045845</v>
      </c>
      <c r="CF11" s="96">
        <v>3780.3260925745967</v>
      </c>
      <c r="CG11" s="96">
        <v>3801.2756105019253</v>
      </c>
      <c r="CH11" s="96">
        <v>3821.5148368523073</v>
      </c>
      <c r="CI11" s="96">
        <v>3841.0903610776327</v>
      </c>
      <c r="CJ11" s="83"/>
      <c r="CK11" s="83"/>
      <c r="CL11" s="83"/>
      <c r="CM11" s="83"/>
      <c r="CN11" s="83"/>
      <c r="CO11" s="83"/>
      <c r="CP11" s="83"/>
      <c r="CQ11" s="83"/>
      <c r="CR11" s="83"/>
      <c r="CS11" s="83"/>
      <c r="CT11" s="83"/>
      <c r="CU11" s="83"/>
      <c r="CV11" s="83"/>
      <c r="CW11" s="83"/>
      <c r="CX11" s="83"/>
      <c r="CY11" s="83"/>
      <c r="CZ11" s="83"/>
      <c r="DA11" s="93"/>
      <c r="DB11" s="93"/>
      <c r="DC11" s="93"/>
      <c r="DD11" s="93"/>
      <c r="DE11" s="93"/>
      <c r="DF11" s="93"/>
      <c r="DG11" s="93"/>
      <c r="DH11" s="93"/>
      <c r="DI11" s="93"/>
    </row>
    <row r="12" spans="1:113" s="91" customFormat="1" ht="15" customHeight="1" x14ac:dyDescent="0.25">
      <c r="A12" s="93" t="s">
        <v>89</v>
      </c>
      <c r="B12" s="93" t="s">
        <v>82</v>
      </c>
      <c r="C12" s="93" t="s">
        <v>56</v>
      </c>
      <c r="D12" s="93" t="s">
        <v>138</v>
      </c>
      <c r="E12" s="93" t="s">
        <v>139</v>
      </c>
      <c r="F12" s="93" t="s">
        <v>66</v>
      </c>
      <c r="G12" s="93" t="s">
        <v>134</v>
      </c>
      <c r="H12" s="93">
        <v>2016</v>
      </c>
      <c r="I12" s="93"/>
      <c r="J12" s="93" t="s">
        <v>100</v>
      </c>
      <c r="K12" s="93">
        <v>5000</v>
      </c>
      <c r="L12" s="94"/>
      <c r="M12" s="94"/>
      <c r="N12" s="94"/>
      <c r="O12" s="94"/>
      <c r="P12" s="94"/>
      <c r="Q12"/>
      <c r="R12"/>
      <c r="S12"/>
      <c r="T12"/>
      <c r="U12" s="94"/>
      <c r="V12" s="94"/>
      <c r="W12" s="94"/>
      <c r="X12" s="94"/>
      <c r="Y12" s="94"/>
      <c r="Z12" s="94"/>
      <c r="AA12" s="94"/>
      <c r="AB12" s="94"/>
      <c r="AC12" s="94"/>
      <c r="AD12" s="94"/>
      <c r="AE12" s="94"/>
      <c r="AF12" s="94"/>
      <c r="AG12" s="94"/>
      <c r="AH12" s="94"/>
      <c r="AI12" s="94"/>
      <c r="AJ12" s="94"/>
      <c r="AK12" s="94"/>
      <c r="AL12" s="94"/>
      <c r="AM12" s="94"/>
      <c r="AN12" s="94"/>
      <c r="AO12" s="94"/>
      <c r="AP12" s="94"/>
      <c r="AQ12" s="94"/>
      <c r="AR12" s="94"/>
      <c r="AS12" s="94"/>
      <c r="AT12" s="94"/>
      <c r="AU12" s="94"/>
      <c r="AV12" s="94"/>
      <c r="AW12" s="94"/>
      <c r="AX12" s="94"/>
      <c r="AY12" s="94"/>
      <c r="AZ12" s="96">
        <v>0</v>
      </c>
      <c r="BA12" s="96">
        <v>2347.5</v>
      </c>
      <c r="BB12" s="96">
        <v>2919.3464239619548</v>
      </c>
      <c r="BC12" s="96">
        <v>3253.8551381511902</v>
      </c>
      <c r="BD12" s="96">
        <v>3491.1928479239095</v>
      </c>
      <c r="BE12" s="96">
        <v>3675.2862777581327</v>
      </c>
      <c r="BF12" s="96">
        <v>3825.701562113145</v>
      </c>
      <c r="BG12" s="96">
        <v>3952.8758729706333</v>
      </c>
      <c r="BH12" s="96">
        <v>4063.0392718858643</v>
      </c>
      <c r="BI12" s="96">
        <v>4160.2102763023813</v>
      </c>
      <c r="BJ12" s="96">
        <v>4247.1327017200874</v>
      </c>
      <c r="BK12" s="96">
        <v>4325.7636000586554</v>
      </c>
      <c r="BL12" s="96">
        <v>4397.5479860751002</v>
      </c>
      <c r="BM12" s="96">
        <v>4463.5832199057677</v>
      </c>
      <c r="BN12" s="96">
        <v>4524.7222969325885</v>
      </c>
      <c r="BO12" s="96">
        <v>4581.6414159093229</v>
      </c>
      <c r="BP12" s="96">
        <v>4634.88569584782</v>
      </c>
      <c r="BQ12" s="96">
        <v>4684.9010088463783</v>
      </c>
      <c r="BR12" s="96">
        <v>4732.0567002643356</v>
      </c>
      <c r="BS12" s="96">
        <v>4776.6621578123131</v>
      </c>
      <c r="BT12" s="96">
        <v>4818.9791256820426</v>
      </c>
      <c r="BU12" s="96">
        <v>4859.2310111218239</v>
      </c>
      <c r="BV12" s="96">
        <v>4897.6100240206106</v>
      </c>
      <c r="BW12" s="96">
        <v>4934.2827281415484</v>
      </c>
      <c r="BX12" s="96">
        <v>4969.3944100370554</v>
      </c>
      <c r="BY12" s="96">
        <v>5000</v>
      </c>
      <c r="BZ12" s="96">
        <v>5000</v>
      </c>
      <c r="CA12" s="96">
        <v>5000</v>
      </c>
      <c r="CB12" s="96">
        <v>5000</v>
      </c>
      <c r="CC12" s="96">
        <v>5000</v>
      </c>
      <c r="CD12" s="96">
        <v>5000</v>
      </c>
      <c r="CE12" s="96">
        <v>5000</v>
      </c>
      <c r="CF12" s="96">
        <v>5000</v>
      </c>
      <c r="CG12" s="96">
        <v>5000</v>
      </c>
      <c r="CH12" s="96">
        <v>5000</v>
      </c>
      <c r="CI12" s="96">
        <v>5000</v>
      </c>
      <c r="CJ12" s="83"/>
      <c r="CK12" s="83"/>
      <c r="CL12" s="83"/>
      <c r="CM12" s="83"/>
      <c r="CN12" s="83"/>
      <c r="CO12" s="83"/>
      <c r="CP12" s="83"/>
      <c r="CQ12" s="83"/>
      <c r="CR12" s="83"/>
      <c r="CS12" s="83"/>
      <c r="CT12" s="83"/>
      <c r="CU12" s="83"/>
      <c r="CV12" s="83"/>
      <c r="CW12" s="83"/>
      <c r="CX12" s="83"/>
      <c r="CY12" s="83"/>
      <c r="CZ12" s="83"/>
      <c r="DA12" s="93"/>
      <c r="DB12" s="93"/>
      <c r="DC12" s="93"/>
      <c r="DD12" s="93"/>
      <c r="DE12" s="93"/>
      <c r="DF12" s="93"/>
      <c r="DG12" s="93"/>
      <c r="DH12" s="93"/>
      <c r="DI12" s="93"/>
    </row>
    <row r="13" spans="1:113" s="91" customFormat="1" ht="15" customHeight="1" x14ac:dyDescent="0.25">
      <c r="A13" s="93" t="s">
        <v>92</v>
      </c>
      <c r="B13" s="93" t="s">
        <v>82</v>
      </c>
      <c r="C13" s="93" t="s">
        <v>56</v>
      </c>
      <c r="D13" s="93" t="s">
        <v>128</v>
      </c>
      <c r="E13" s="93" t="s">
        <v>128</v>
      </c>
      <c r="F13" s="93" t="s">
        <v>66</v>
      </c>
      <c r="G13" s="93" t="s">
        <v>134</v>
      </c>
      <c r="H13" s="93">
        <v>2025</v>
      </c>
      <c r="I13" s="93"/>
      <c r="J13" s="93" t="s">
        <v>100</v>
      </c>
      <c r="K13" s="93">
        <v>2800</v>
      </c>
      <c r="L13" s="94"/>
      <c r="M13" s="94"/>
      <c r="N13" s="94"/>
      <c r="O13" s="94"/>
      <c r="P13" s="94"/>
      <c r="Q13"/>
      <c r="R13"/>
      <c r="S13"/>
      <c r="T13"/>
      <c r="U13" s="94"/>
      <c r="V13" s="94"/>
      <c r="W13" s="94"/>
      <c r="X13" s="94"/>
      <c r="Y13" s="94"/>
      <c r="Z13" s="94"/>
      <c r="AA13" s="94"/>
      <c r="AB13" s="94"/>
      <c r="AC13" s="94"/>
      <c r="AD13" s="94"/>
      <c r="AE13" s="94"/>
      <c r="AF13" s="94"/>
      <c r="AG13" s="94"/>
      <c r="AH13" s="94"/>
      <c r="AI13" s="94"/>
      <c r="AJ13" s="94"/>
      <c r="AK13" s="94"/>
      <c r="AL13" s="94"/>
      <c r="AM13" s="94"/>
      <c r="AN13" s="94"/>
      <c r="AO13" s="94"/>
      <c r="AP13" s="94"/>
      <c r="AQ13" s="94"/>
      <c r="AR13" s="94"/>
      <c r="AS13" s="94"/>
      <c r="AT13" s="94"/>
      <c r="AU13" s="94"/>
      <c r="AV13" s="94"/>
      <c r="AW13" s="94"/>
      <c r="AX13" s="94"/>
      <c r="AY13" s="94"/>
      <c r="AZ13" s="96">
        <v>0</v>
      </c>
      <c r="BA13" s="96">
        <v>0</v>
      </c>
      <c r="BB13" s="96">
        <v>0</v>
      </c>
      <c r="BC13" s="96">
        <v>0</v>
      </c>
      <c r="BD13" s="96">
        <v>0</v>
      </c>
      <c r="BE13" s="96">
        <v>0</v>
      </c>
      <c r="BF13" s="96">
        <v>0</v>
      </c>
      <c r="BG13" s="96">
        <v>0</v>
      </c>
      <c r="BH13" s="96">
        <v>0</v>
      </c>
      <c r="BI13" s="96">
        <v>0</v>
      </c>
      <c r="BJ13" s="96">
        <v>1314.6</v>
      </c>
      <c r="BK13" s="96">
        <v>1634.8339974186947</v>
      </c>
      <c r="BL13" s="96">
        <v>1822.1588773646668</v>
      </c>
      <c r="BM13" s="96">
        <v>1955.0679948373893</v>
      </c>
      <c r="BN13" s="96">
        <v>2058.1603155445541</v>
      </c>
      <c r="BO13" s="96">
        <v>2142.3928747833611</v>
      </c>
      <c r="BP13" s="96">
        <v>2213.6104888635546</v>
      </c>
      <c r="BQ13" s="96">
        <v>2275.3019922560838</v>
      </c>
      <c r="BR13" s="96">
        <v>2329.7177547293336</v>
      </c>
      <c r="BS13" s="96">
        <v>2378.3943129632489</v>
      </c>
      <c r="BT13" s="96">
        <v>2422.4276160328473</v>
      </c>
      <c r="BU13" s="96">
        <v>2462.6268722020563</v>
      </c>
      <c r="BV13" s="96">
        <v>2499.6066031472301</v>
      </c>
      <c r="BW13" s="96">
        <v>2533.8444862822494</v>
      </c>
      <c r="BX13" s="96">
        <v>2565.719192909221</v>
      </c>
      <c r="BY13" s="96">
        <v>2595.5359896747791</v>
      </c>
      <c r="BZ13" s="96">
        <v>2623.544564953972</v>
      </c>
      <c r="CA13" s="96">
        <v>2649.9517521480279</v>
      </c>
      <c r="CB13" s="96">
        <v>2674.9308083748952</v>
      </c>
      <c r="CC13" s="96">
        <v>2698.6283103819437</v>
      </c>
      <c r="CD13" s="96">
        <v>2721.1693662282214</v>
      </c>
      <c r="CE13" s="96">
        <v>2742.6616134515421</v>
      </c>
      <c r="CF13" s="96">
        <v>2763.1983277592672</v>
      </c>
      <c r="CG13" s="96">
        <v>2782.8608696207507</v>
      </c>
      <c r="CH13" s="96">
        <v>2800</v>
      </c>
      <c r="CI13" s="96">
        <v>2800</v>
      </c>
      <c r="CJ13" s="83"/>
      <c r="CK13" s="83"/>
      <c r="CL13" s="83"/>
      <c r="CM13" s="83"/>
      <c r="CN13" s="83"/>
      <c r="CO13" s="83"/>
      <c r="CP13" s="83"/>
      <c r="CQ13" s="83"/>
      <c r="CR13" s="83"/>
      <c r="CS13" s="83"/>
      <c r="CT13" s="83"/>
      <c r="CU13" s="83"/>
      <c r="CV13" s="83"/>
      <c r="CW13" s="83"/>
      <c r="CX13" s="83"/>
      <c r="CY13" s="83"/>
      <c r="CZ13" s="83"/>
      <c r="DA13" s="93"/>
      <c r="DB13" s="93"/>
      <c r="DC13" s="93"/>
      <c r="DD13" s="93"/>
      <c r="DE13" s="93"/>
      <c r="DF13" s="93"/>
      <c r="DG13" s="93"/>
      <c r="DH13" s="93"/>
      <c r="DI13" s="93"/>
    </row>
    <row r="14" spans="1:113" s="91" customFormat="1" ht="15" customHeight="1" x14ac:dyDescent="0.25">
      <c r="A14" s="93" t="s">
        <v>70</v>
      </c>
      <c r="B14" s="93" t="s">
        <v>59</v>
      </c>
      <c r="C14" s="93" t="s">
        <v>56</v>
      </c>
      <c r="D14" s="93" t="s">
        <v>98</v>
      </c>
      <c r="E14" s="93" t="s">
        <v>98</v>
      </c>
      <c r="F14" s="93" t="s">
        <v>66</v>
      </c>
      <c r="G14" s="93" t="s">
        <v>71</v>
      </c>
      <c r="H14" s="93">
        <v>2011</v>
      </c>
      <c r="I14" s="93">
        <v>2040</v>
      </c>
      <c r="J14" s="93" t="s">
        <v>61</v>
      </c>
      <c r="K14" s="94">
        <v>2310</v>
      </c>
      <c r="L14" s="94"/>
      <c r="M14" s="94"/>
      <c r="N14" s="94"/>
      <c r="O14" s="94"/>
      <c r="P14" s="94"/>
      <c r="Q14"/>
      <c r="R14"/>
      <c r="S14"/>
      <c r="T14"/>
      <c r="U14" s="94"/>
      <c r="V14" s="94"/>
      <c r="W14" s="94"/>
      <c r="X14" s="94"/>
      <c r="Y14" s="94"/>
      <c r="Z14" s="94"/>
      <c r="AA14" s="94"/>
      <c r="AB14" s="94"/>
      <c r="AC14" s="94"/>
      <c r="AD14" s="94"/>
      <c r="AE14" s="94"/>
      <c r="AF14" s="94"/>
      <c r="AG14" s="94"/>
      <c r="AH14" s="94"/>
      <c r="AI14" s="94"/>
      <c r="AJ14" s="94"/>
      <c r="AK14" s="94"/>
      <c r="AL14" s="94"/>
      <c r="AM14" s="94"/>
      <c r="AN14" s="94"/>
      <c r="AO14" s="94"/>
      <c r="AP14" s="94"/>
      <c r="AQ14" s="94"/>
      <c r="AR14" s="94"/>
      <c r="AS14" s="94"/>
      <c r="AT14" s="94"/>
      <c r="AU14" s="94"/>
      <c r="AV14" s="94"/>
      <c r="AW14" s="94"/>
      <c r="AX14" s="94"/>
      <c r="AY14" s="94"/>
      <c r="AZ14" s="95">
        <v>56.229049101944597</v>
      </c>
      <c r="BA14" s="95">
        <v>151.66980624217135</v>
      </c>
      <c r="BB14" s="96">
        <v>199.39018481228473</v>
      </c>
      <c r="BC14" s="96">
        <v>247.11056338239811</v>
      </c>
      <c r="BD14" s="96">
        <v>294.83094195251147</v>
      </c>
      <c r="BE14" s="96">
        <v>342.55132052262485</v>
      </c>
      <c r="BF14" s="96">
        <v>390.27169909273823</v>
      </c>
      <c r="BG14" s="96">
        <v>437.99207766285161</v>
      </c>
      <c r="BH14" s="96">
        <v>485.712456232965</v>
      </c>
      <c r="BI14" s="96">
        <v>533.43283480307832</v>
      </c>
      <c r="BJ14" s="96">
        <v>581.15321337319165</v>
      </c>
      <c r="BK14" s="96">
        <v>628.87359194330497</v>
      </c>
      <c r="BL14" s="96">
        <v>676.5939705134183</v>
      </c>
      <c r="BM14" s="96">
        <v>724.31434908353162</v>
      </c>
      <c r="BN14" s="96">
        <v>772.03472765364495</v>
      </c>
      <c r="BO14" s="96">
        <v>819.75510622375828</v>
      </c>
      <c r="BP14" s="96">
        <v>867.4754847938716</v>
      </c>
      <c r="BQ14" s="96">
        <v>915.19586336398493</v>
      </c>
      <c r="BR14" s="96">
        <v>962.91624193409825</v>
      </c>
      <c r="BS14" s="96">
        <v>1010.6366205042116</v>
      </c>
      <c r="BT14" s="96">
        <v>1058.3569990743249</v>
      </c>
      <c r="BU14" s="96">
        <v>1106.0773776444382</v>
      </c>
      <c r="BV14" s="96">
        <v>1153.7977562145516</v>
      </c>
      <c r="BW14" s="96">
        <v>1201.5181347846649</v>
      </c>
      <c r="BX14" s="96">
        <v>1249.2385133547782</v>
      </c>
      <c r="BY14" s="96">
        <v>1296.9588919248915</v>
      </c>
      <c r="BZ14" s="96">
        <v>1344.6792704950049</v>
      </c>
      <c r="CA14" s="96">
        <v>1392.3996490651182</v>
      </c>
      <c r="CB14" s="96">
        <v>1440.1200276352315</v>
      </c>
      <c r="CC14" s="96">
        <v>1487.8404062053448</v>
      </c>
      <c r="CD14" s="96">
        <v>1535.5607847754582</v>
      </c>
      <c r="CE14" s="96">
        <v>1583.2811633455715</v>
      </c>
      <c r="CF14" s="96">
        <v>1631.0015419156848</v>
      </c>
      <c r="CG14" s="96">
        <v>1678.7219204857981</v>
      </c>
      <c r="CH14" s="96">
        <v>1726.4422990559115</v>
      </c>
      <c r="CI14" s="96">
        <v>1774.1626776260248</v>
      </c>
      <c r="CJ14" s="83"/>
      <c r="CK14" s="83"/>
      <c r="CL14" s="88"/>
      <c r="CM14" s="83"/>
      <c r="CN14" s="83"/>
      <c r="CO14" s="83"/>
      <c r="CP14" s="83"/>
      <c r="CQ14" s="83"/>
      <c r="CR14" s="83"/>
      <c r="CS14" s="83"/>
      <c r="CT14" s="83"/>
      <c r="CU14" s="83"/>
      <c r="CV14" s="83"/>
      <c r="CW14" s="83"/>
      <c r="CX14" s="83"/>
      <c r="CY14" s="83"/>
      <c r="CZ14" s="83"/>
      <c r="DA14" s="93"/>
      <c r="DB14" s="93"/>
      <c r="DC14" s="93"/>
      <c r="DD14" s="93"/>
      <c r="DE14" s="93"/>
      <c r="DF14" s="93"/>
      <c r="DG14" s="93"/>
      <c r="DH14" s="93"/>
      <c r="DI14" s="93"/>
    </row>
    <row r="15" spans="1:113" s="91" customFormat="1" ht="15" customHeight="1" x14ac:dyDescent="0.25">
      <c r="A15" s="93" t="s">
        <v>76</v>
      </c>
      <c r="B15" s="93" t="s">
        <v>59</v>
      </c>
      <c r="C15" s="93" t="s">
        <v>56</v>
      </c>
      <c r="D15" s="93" t="s">
        <v>77</v>
      </c>
      <c r="E15" s="93" t="s">
        <v>77</v>
      </c>
      <c r="F15" s="93" t="s">
        <v>66</v>
      </c>
      <c r="G15" s="93" t="s">
        <v>71</v>
      </c>
      <c r="H15" s="93">
        <v>1994</v>
      </c>
      <c r="I15" s="93">
        <v>2009</v>
      </c>
      <c r="J15" s="83" t="s">
        <v>140</v>
      </c>
      <c r="K15" s="94">
        <v>1300</v>
      </c>
      <c r="L15" s="94"/>
      <c r="M15" s="94"/>
      <c r="N15" s="94"/>
      <c r="O15" s="94"/>
      <c r="P15" s="94"/>
      <c r="Q15"/>
      <c r="R15"/>
      <c r="S15"/>
      <c r="T15"/>
      <c r="U15" s="94"/>
      <c r="V15" s="94"/>
      <c r="W15" s="94"/>
      <c r="X15" s="94"/>
      <c r="Y15" s="94"/>
      <c r="Z15" s="94"/>
      <c r="AA15" s="94"/>
      <c r="AB15" s="94"/>
      <c r="AC15" s="94"/>
      <c r="AD15" s="94"/>
      <c r="AE15" s="94">
        <v>2.5</v>
      </c>
      <c r="AF15" s="94">
        <v>59.400001019239426</v>
      </c>
      <c r="AG15" s="94">
        <v>1160.9999895095825</v>
      </c>
      <c r="AH15" s="94">
        <v>924.39998769760132</v>
      </c>
      <c r="AI15" s="94">
        <v>974.79998356103897</v>
      </c>
      <c r="AJ15" s="94">
        <v>1178.2999877929687</v>
      </c>
      <c r="AK15" s="94">
        <v>1309.200008392334</v>
      </c>
      <c r="AL15" s="94">
        <v>1230.6999988555908</v>
      </c>
      <c r="AM15" s="94">
        <v>1310.1999988555908</v>
      </c>
      <c r="AN15" s="94">
        <v>990.39999961853027</v>
      </c>
      <c r="AO15" s="94">
        <v>1116.7000014781952</v>
      </c>
      <c r="AP15" s="94">
        <v>1042.9999985694885</v>
      </c>
      <c r="AQ15" s="94">
        <v>904.40000534057617</v>
      </c>
      <c r="AR15" s="94">
        <v>962.90000152587891</v>
      </c>
      <c r="AS15" s="94">
        <v>1357.1999893188477</v>
      </c>
      <c r="AT15" s="94"/>
      <c r="AU15" s="94"/>
      <c r="AV15" s="94"/>
      <c r="AW15" s="94"/>
      <c r="AX15" s="94"/>
      <c r="AY15" s="94"/>
      <c r="AZ15" s="88"/>
      <c r="BA15" s="88"/>
      <c r="BB15" s="88"/>
      <c r="BC15" s="88"/>
      <c r="BD15" s="88"/>
      <c r="BE15" s="88"/>
      <c r="BF15" s="88"/>
      <c r="BG15" s="88"/>
      <c r="BH15" s="88"/>
      <c r="BI15" s="88"/>
      <c r="BJ15" s="88"/>
      <c r="BK15" s="88"/>
      <c r="BL15" s="88"/>
      <c r="BM15" s="88"/>
      <c r="BN15" s="88"/>
      <c r="BO15" s="88"/>
      <c r="BP15" s="88"/>
      <c r="BQ15" s="88"/>
      <c r="BR15" s="88"/>
      <c r="BS15" s="88"/>
      <c r="BT15" s="88"/>
      <c r="BU15" s="88"/>
      <c r="BV15" s="88"/>
      <c r="BW15" s="88"/>
      <c r="BX15" s="88"/>
      <c r="BY15" s="88"/>
      <c r="BZ15" s="88"/>
      <c r="CA15" s="88"/>
      <c r="CB15" s="88"/>
      <c r="CC15" s="88"/>
      <c r="CD15" s="88"/>
      <c r="CE15" s="88"/>
      <c r="CF15" s="88"/>
      <c r="CG15" s="88"/>
      <c r="CH15" s="88"/>
      <c r="CI15" s="88"/>
      <c r="CJ15" s="83"/>
      <c r="CK15" s="83"/>
      <c r="CL15" s="88"/>
      <c r="CM15" s="83"/>
      <c r="CN15" s="83"/>
      <c r="CO15" s="83"/>
      <c r="CP15" s="83"/>
      <c r="CQ15" s="83"/>
      <c r="CR15" s="83"/>
      <c r="CS15" s="83"/>
      <c r="CT15" s="83"/>
      <c r="CU15" s="83"/>
      <c r="CV15" s="83"/>
      <c r="CW15" s="83"/>
      <c r="CX15" s="83"/>
      <c r="CY15" s="83"/>
      <c r="CZ15" s="83"/>
      <c r="DA15" s="93"/>
      <c r="DB15" s="93"/>
      <c r="DC15" s="93"/>
      <c r="DD15" s="93"/>
      <c r="DE15" s="93"/>
      <c r="DF15" s="93"/>
      <c r="DG15" s="93"/>
      <c r="DH15" s="93"/>
      <c r="DI15" s="93"/>
    </row>
    <row r="16" spans="1:113" s="92" customFormat="1" x14ac:dyDescent="0.25">
      <c r="A16" s="93" t="s">
        <v>75</v>
      </c>
      <c r="B16" s="93" t="s">
        <v>59</v>
      </c>
      <c r="C16" s="93" t="s">
        <v>56</v>
      </c>
      <c r="D16" s="93" t="s">
        <v>99</v>
      </c>
      <c r="E16" s="93" t="s">
        <v>99</v>
      </c>
      <c r="F16" s="93" t="s">
        <v>66</v>
      </c>
      <c r="G16" s="93" t="s">
        <v>71</v>
      </c>
      <c r="H16" s="93">
        <v>2003</v>
      </c>
      <c r="I16" s="93">
        <v>2013</v>
      </c>
      <c r="J16" s="93" t="s">
        <v>140</v>
      </c>
      <c r="K16" s="94">
        <v>14000</v>
      </c>
      <c r="L16" s="94"/>
      <c r="M16" s="94"/>
      <c r="N16" s="94"/>
      <c r="O16" s="94"/>
      <c r="P16" s="94"/>
      <c r="Q16"/>
      <c r="R16"/>
      <c r="S16"/>
      <c r="T16"/>
      <c r="U16" s="94"/>
      <c r="V16" s="94"/>
      <c r="W16" s="94"/>
      <c r="X16" s="94"/>
      <c r="Y16" s="94"/>
      <c r="Z16" s="94"/>
      <c r="AA16" s="94"/>
      <c r="AB16" s="94"/>
      <c r="AC16" s="94"/>
      <c r="AD16" s="94"/>
      <c r="AE16" s="94"/>
      <c r="AF16" s="94"/>
      <c r="AG16" s="94"/>
      <c r="AH16" s="94"/>
      <c r="AI16" s="94"/>
      <c r="AJ16" s="94"/>
      <c r="AK16" s="94"/>
      <c r="AL16" s="94"/>
      <c r="AM16" s="94"/>
      <c r="AN16" s="94">
        <v>687.59999084472656</v>
      </c>
      <c r="AO16" s="94">
        <v>1907.1000080108643</v>
      </c>
      <c r="AP16" s="94">
        <v>1860.8999862670898</v>
      </c>
      <c r="AQ16" s="94">
        <v>2417.900016784668</v>
      </c>
      <c r="AR16" s="94">
        <v>2378</v>
      </c>
      <c r="AS16" s="94">
        <v>2913.4000015258789</v>
      </c>
      <c r="AT16" s="94">
        <v>3979.1000213623047</v>
      </c>
      <c r="AU16" s="94">
        <v>3192.4999923706055</v>
      </c>
      <c r="AV16" s="94">
        <v>2906.7000122070312</v>
      </c>
      <c r="AW16" s="94">
        <v>3746.9999694824219</v>
      </c>
      <c r="AX16" s="94">
        <v>808.0999755859375</v>
      </c>
      <c r="AY16" s="94"/>
      <c r="AZ16" s="88"/>
      <c r="BA16" s="88"/>
      <c r="BB16" s="88"/>
      <c r="BC16" s="88"/>
      <c r="BD16" s="88"/>
      <c r="BE16" s="88"/>
      <c r="BF16" s="88"/>
      <c r="BG16" s="88"/>
      <c r="BH16" s="88"/>
      <c r="BI16" s="88"/>
      <c r="BJ16" s="88"/>
      <c r="BK16" s="88"/>
      <c r="BL16" s="88"/>
      <c r="BM16" s="88"/>
      <c r="BN16" s="88"/>
      <c r="BO16" s="88"/>
      <c r="BP16" s="88"/>
      <c r="BQ16" s="88"/>
      <c r="BR16" s="88"/>
      <c r="BS16" s="88"/>
      <c r="BT16" s="88"/>
      <c r="BU16" s="88"/>
      <c r="BV16" s="88"/>
      <c r="BW16" s="88"/>
      <c r="BX16" s="88"/>
      <c r="BY16" s="88"/>
      <c r="BZ16" s="88"/>
      <c r="CA16" s="88"/>
      <c r="CB16" s="88"/>
      <c r="CC16" s="88"/>
      <c r="CD16" s="88"/>
      <c r="CE16" s="88"/>
      <c r="CF16" s="88"/>
      <c r="CG16" s="88"/>
      <c r="CH16" s="88"/>
      <c r="CI16" s="88"/>
      <c r="CJ16" s="83"/>
      <c r="CK16" s="83"/>
      <c r="CL16" s="88"/>
      <c r="CM16" s="83"/>
      <c r="CN16" s="83"/>
      <c r="CO16" s="83"/>
      <c r="CP16" s="83"/>
      <c r="CQ16" s="83"/>
      <c r="CR16" s="83"/>
      <c r="CS16" s="83"/>
      <c r="CT16" s="83"/>
      <c r="CU16" s="83"/>
      <c r="CV16" s="83"/>
      <c r="CW16" s="83"/>
      <c r="CX16" s="83"/>
      <c r="CY16" s="83"/>
      <c r="CZ16" s="83"/>
      <c r="DA16" s="93"/>
      <c r="DB16" s="93"/>
      <c r="DC16" s="93"/>
      <c r="DD16" s="93"/>
      <c r="DE16" s="93"/>
      <c r="DF16" s="93"/>
      <c r="DG16" s="93"/>
      <c r="DH16" s="93"/>
      <c r="DI16" s="93"/>
    </row>
    <row r="17" spans="1:113" s="93" customFormat="1" x14ac:dyDescent="0.25">
      <c r="A17" s="93" t="s">
        <v>65</v>
      </c>
      <c r="B17" s="93" t="s">
        <v>59</v>
      </c>
      <c r="C17" s="93" t="s">
        <v>56</v>
      </c>
      <c r="D17" s="93" t="s">
        <v>60</v>
      </c>
      <c r="E17" s="93" t="s">
        <v>60</v>
      </c>
      <c r="F17" s="93" t="s">
        <v>66</v>
      </c>
      <c r="G17" s="93" t="s">
        <v>134</v>
      </c>
      <c r="H17" s="93">
        <v>2005</v>
      </c>
      <c r="J17" s="93" t="s">
        <v>61</v>
      </c>
      <c r="K17" s="94">
        <v>1230</v>
      </c>
      <c r="L17" s="94"/>
      <c r="M17" s="94"/>
      <c r="N17" s="94"/>
      <c r="O17" s="94"/>
      <c r="P17" s="94"/>
      <c r="Q17"/>
      <c r="R17"/>
      <c r="S17"/>
      <c r="T17"/>
      <c r="U17" s="94"/>
      <c r="V17" s="94"/>
      <c r="W17" s="94"/>
      <c r="X17" s="94"/>
      <c r="Y17" s="94"/>
      <c r="Z17" s="94"/>
      <c r="AA17" s="94"/>
      <c r="AB17" s="94"/>
      <c r="AC17" s="94"/>
      <c r="AD17" s="94"/>
      <c r="AE17" s="94"/>
      <c r="AF17" s="94"/>
      <c r="AG17" s="94"/>
      <c r="AH17" s="94"/>
      <c r="AI17" s="94"/>
      <c r="AJ17" s="94"/>
      <c r="AK17" s="94"/>
      <c r="AL17" s="94"/>
      <c r="AM17" s="94"/>
      <c r="AN17" s="94"/>
      <c r="AO17" s="94"/>
      <c r="AP17" s="94">
        <v>41.59999942779541</v>
      </c>
      <c r="AQ17" s="94">
        <v>135.89999985694885</v>
      </c>
      <c r="AR17" s="94">
        <v>132.6000000834465</v>
      </c>
      <c r="AS17" s="94">
        <v>703.59999370574951</v>
      </c>
      <c r="AT17" s="94">
        <v>4716.9199447631836</v>
      </c>
      <c r="AU17" s="94">
        <v>3956.2600555419922</v>
      </c>
      <c r="AV17" s="94">
        <v>175.95500636100769</v>
      </c>
      <c r="AW17" s="94">
        <v>701.4999942779541</v>
      </c>
      <c r="AX17" s="94">
        <v>5140.7735595703125</v>
      </c>
      <c r="AY17" s="94">
        <v>1263.1536312103271</v>
      </c>
      <c r="AZ17" s="96">
        <v>1230</v>
      </c>
      <c r="BA17" s="96">
        <v>1230</v>
      </c>
      <c r="BB17" s="96">
        <v>1230</v>
      </c>
      <c r="BC17" s="96">
        <v>1230</v>
      </c>
      <c r="BD17" s="96">
        <v>1230</v>
      </c>
      <c r="BE17" s="96">
        <v>1230</v>
      </c>
      <c r="BF17" s="96">
        <v>1230</v>
      </c>
      <c r="BG17" s="96">
        <v>1230</v>
      </c>
      <c r="BH17" s="96">
        <v>1230</v>
      </c>
      <c r="BI17" s="96">
        <v>1230</v>
      </c>
      <c r="BJ17" s="96">
        <v>1230</v>
      </c>
      <c r="BK17" s="96">
        <v>1230</v>
      </c>
      <c r="BL17" s="96">
        <v>1230</v>
      </c>
      <c r="BM17" s="96">
        <v>1230</v>
      </c>
      <c r="BN17" s="96">
        <v>1230</v>
      </c>
      <c r="BO17" s="96">
        <v>1230</v>
      </c>
      <c r="BP17" s="96">
        <v>1230</v>
      </c>
      <c r="BQ17" s="96">
        <v>1230</v>
      </c>
      <c r="BR17" s="96">
        <v>1230</v>
      </c>
      <c r="BS17" s="96">
        <v>1230</v>
      </c>
      <c r="BT17" s="96">
        <v>1230</v>
      </c>
      <c r="BU17" s="96">
        <v>1230</v>
      </c>
      <c r="BV17" s="96">
        <v>1230</v>
      </c>
      <c r="BW17" s="96">
        <v>1230</v>
      </c>
      <c r="BX17" s="96">
        <v>1230</v>
      </c>
      <c r="BY17" s="96">
        <v>1230</v>
      </c>
      <c r="BZ17" s="96">
        <v>1230</v>
      </c>
      <c r="CA17" s="96">
        <v>1230</v>
      </c>
      <c r="CB17" s="96">
        <v>1230</v>
      </c>
      <c r="CC17" s="96">
        <v>1230</v>
      </c>
      <c r="CD17" s="96">
        <v>1230</v>
      </c>
      <c r="CE17" s="96">
        <v>1230</v>
      </c>
      <c r="CF17" s="96">
        <v>1230</v>
      </c>
      <c r="CG17" s="96">
        <v>1230</v>
      </c>
      <c r="CH17" s="96">
        <v>1230</v>
      </c>
      <c r="CI17" s="96">
        <v>1230</v>
      </c>
      <c r="CJ17" s="83"/>
      <c r="CK17" s="83"/>
      <c r="CL17" s="88"/>
      <c r="CM17" s="83"/>
      <c r="CN17" s="83"/>
      <c r="CO17" s="83"/>
      <c r="CP17" s="83"/>
      <c r="CQ17" s="83"/>
      <c r="CR17" s="83"/>
      <c r="CS17" s="83"/>
      <c r="CT17" s="83"/>
      <c r="CU17" s="83"/>
      <c r="CV17" s="83"/>
      <c r="CW17" s="83"/>
      <c r="CX17" s="83"/>
      <c r="CY17" s="83"/>
      <c r="CZ17" s="83"/>
    </row>
    <row r="18" spans="1:113" s="93" customFormat="1" x14ac:dyDescent="0.25">
      <c r="A18" s="93" t="s">
        <v>58</v>
      </c>
      <c r="B18" s="93" t="s">
        <v>59</v>
      </c>
      <c r="C18" s="93" t="s">
        <v>56</v>
      </c>
      <c r="D18" s="93" t="s">
        <v>60</v>
      </c>
      <c r="E18" s="93" t="s">
        <v>60</v>
      </c>
      <c r="F18" s="93" t="s">
        <v>64</v>
      </c>
      <c r="G18" s="93" t="s">
        <v>134</v>
      </c>
      <c r="H18" s="93">
        <v>1990</v>
      </c>
      <c r="J18" s="93" t="s">
        <v>61</v>
      </c>
      <c r="K18" s="94">
        <v>450</v>
      </c>
      <c r="L18" s="94"/>
      <c r="M18" s="94"/>
      <c r="N18" s="94"/>
      <c r="O18" s="94"/>
      <c r="P18" s="94"/>
      <c r="Q18"/>
      <c r="R18"/>
      <c r="S18"/>
      <c r="T18"/>
      <c r="U18" s="94"/>
      <c r="V18" s="94"/>
      <c r="W18" s="94"/>
      <c r="X18" s="94"/>
      <c r="Y18" s="94"/>
      <c r="Z18" s="94"/>
      <c r="AA18" s="94">
        <v>1521</v>
      </c>
      <c r="AB18" s="94">
        <v>2450</v>
      </c>
      <c r="AC18" s="94">
        <v>1656.099983215332</v>
      </c>
      <c r="AD18" s="94">
        <v>442.49999618530273</v>
      </c>
      <c r="AE18" s="94">
        <v>1178</v>
      </c>
      <c r="AF18" s="94">
        <v>805</v>
      </c>
      <c r="AG18" s="94">
        <v>549.85000944137573</v>
      </c>
      <c r="AH18" s="94">
        <v>638.44000148773193</v>
      </c>
      <c r="AI18" s="94">
        <v>642.00999641418457</v>
      </c>
      <c r="AJ18" s="94">
        <v>732.99999237060547</v>
      </c>
      <c r="AK18" s="94">
        <v>801.80000305175781</v>
      </c>
      <c r="AL18" s="94">
        <v>475.29999303817749</v>
      </c>
      <c r="AM18" s="94">
        <v>805.50000190734863</v>
      </c>
      <c r="AN18" s="94">
        <v>857.49999046325684</v>
      </c>
      <c r="AO18" s="94">
        <v>698.80000495910645</v>
      </c>
      <c r="AP18" s="94">
        <v>537.99835300445557</v>
      </c>
      <c r="AQ18" s="94">
        <v>652.90000414848328</v>
      </c>
      <c r="AR18" s="94">
        <v>413.58000040054321</v>
      </c>
      <c r="AS18" s="94">
        <v>105.89999961853027</v>
      </c>
      <c r="AT18" s="94">
        <v>944.19999313354492</v>
      </c>
      <c r="AU18" s="94">
        <v>1025.1999969482422</v>
      </c>
      <c r="AV18" s="94">
        <v>814.05648422241211</v>
      </c>
      <c r="AW18" s="94">
        <v>224.29999923706055</v>
      </c>
      <c r="AX18" s="94">
        <v>284.29999828338623</v>
      </c>
      <c r="AY18" s="94">
        <v>243.70382308959961</v>
      </c>
      <c r="AZ18" s="96">
        <v>245.79992505391439</v>
      </c>
      <c r="BA18" s="96">
        <v>247.89602701822918</v>
      </c>
      <c r="BB18" s="96">
        <v>249.99212898254396</v>
      </c>
      <c r="BC18" s="96">
        <v>252.08823094685874</v>
      </c>
      <c r="BD18" s="96">
        <v>254.18433291117353</v>
      </c>
      <c r="BE18" s="96">
        <v>256.28043487548831</v>
      </c>
      <c r="BF18" s="96">
        <v>258.37653683980307</v>
      </c>
      <c r="BG18" s="96">
        <v>260.47263880411782</v>
      </c>
      <c r="BH18" s="96">
        <v>262.56874076843258</v>
      </c>
      <c r="BI18" s="96">
        <v>264.66484273274733</v>
      </c>
      <c r="BJ18" s="96">
        <v>266.76094469706209</v>
      </c>
      <c r="BK18" s="96">
        <v>268.85704666137684</v>
      </c>
      <c r="BL18" s="96">
        <v>270.9531486256916</v>
      </c>
      <c r="BM18" s="96">
        <v>273.04925059000635</v>
      </c>
      <c r="BN18" s="96">
        <v>275.14535255432111</v>
      </c>
      <c r="BO18" s="96">
        <v>277.24145451863586</v>
      </c>
      <c r="BP18" s="96">
        <v>279.33755648295062</v>
      </c>
      <c r="BQ18" s="96">
        <v>281.43365844726537</v>
      </c>
      <c r="BR18" s="96">
        <v>283.52976041158013</v>
      </c>
      <c r="BS18" s="96">
        <v>285.62586237589488</v>
      </c>
      <c r="BT18" s="96">
        <v>287.72196434020964</v>
      </c>
      <c r="BU18" s="96">
        <v>289.81806630452439</v>
      </c>
      <c r="BV18" s="96">
        <v>291.91416826883915</v>
      </c>
      <c r="BW18" s="96">
        <v>294.0102702331539</v>
      </c>
      <c r="BX18" s="96">
        <v>296.10637219746866</v>
      </c>
      <c r="BY18" s="96">
        <v>298.20247416178341</v>
      </c>
      <c r="BZ18" s="96">
        <v>300.29857612609817</v>
      </c>
      <c r="CA18" s="96">
        <v>302.39467809041292</v>
      </c>
      <c r="CB18" s="96">
        <v>304.49078005472768</v>
      </c>
      <c r="CC18" s="96">
        <v>306.58688201904243</v>
      </c>
      <c r="CD18" s="96">
        <v>308.68298398335719</v>
      </c>
      <c r="CE18" s="96">
        <v>310.77908594767194</v>
      </c>
      <c r="CF18" s="96">
        <v>312.8751879119867</v>
      </c>
      <c r="CG18" s="96">
        <v>314.97128987630146</v>
      </c>
      <c r="CH18" s="96">
        <v>317.06739184061621</v>
      </c>
      <c r="CI18" s="96">
        <v>319.16349380493097</v>
      </c>
      <c r="CJ18" s="83"/>
      <c r="CK18" s="83"/>
      <c r="CL18" s="88"/>
      <c r="CM18" s="83"/>
      <c r="CN18" s="83"/>
      <c r="CO18" s="83"/>
      <c r="CP18" s="83"/>
      <c r="CQ18" s="83"/>
      <c r="CR18" s="83"/>
      <c r="CS18" s="83"/>
      <c r="CT18" s="83"/>
      <c r="CU18" s="83"/>
      <c r="CV18" s="83"/>
      <c r="CW18" s="83"/>
      <c r="CX18" s="83"/>
      <c r="CY18" s="83"/>
      <c r="CZ18" s="83"/>
    </row>
    <row r="19" spans="1:113" s="93" customFormat="1" x14ac:dyDescent="0.25">
      <c r="A19" s="93" t="s">
        <v>68</v>
      </c>
      <c r="B19" s="93" t="s">
        <v>59</v>
      </c>
      <c r="C19" s="93" t="s">
        <v>56</v>
      </c>
      <c r="D19" s="93" t="s">
        <v>69</v>
      </c>
      <c r="E19" s="93" t="s">
        <v>69</v>
      </c>
      <c r="F19" s="93" t="s">
        <v>66</v>
      </c>
      <c r="G19" s="93" t="s">
        <v>134</v>
      </c>
      <c r="H19" s="93">
        <v>1997</v>
      </c>
      <c r="J19" s="93" t="s">
        <v>61</v>
      </c>
      <c r="K19" s="94">
        <v>400</v>
      </c>
      <c r="L19" s="94"/>
      <c r="M19" s="94"/>
      <c r="N19" s="94"/>
      <c r="O19" s="94"/>
      <c r="P19" s="94"/>
      <c r="Q19"/>
      <c r="R19"/>
      <c r="S19"/>
      <c r="T19"/>
      <c r="U19" s="94"/>
      <c r="V19" s="94"/>
      <c r="W19" s="94"/>
      <c r="X19" s="94"/>
      <c r="Y19" s="94"/>
      <c r="Z19" s="94"/>
      <c r="AA19" s="94"/>
      <c r="AB19" s="94"/>
      <c r="AC19" s="94"/>
      <c r="AD19" s="94"/>
      <c r="AE19" s="94"/>
      <c r="AF19" s="94"/>
      <c r="AG19" s="94"/>
      <c r="AH19" s="94">
        <v>356.59999313950539</v>
      </c>
      <c r="AI19" s="94">
        <v>61.699999690055847</v>
      </c>
      <c r="AJ19" s="94">
        <v>304.29999756813049</v>
      </c>
      <c r="AK19" s="94">
        <v>310.30000019073486</v>
      </c>
      <c r="AL19" s="94">
        <v>364.09999704360962</v>
      </c>
      <c r="AM19" s="94">
        <v>398.90000033378601</v>
      </c>
      <c r="AN19" s="94">
        <v>279.09999942779541</v>
      </c>
      <c r="AO19" s="94">
        <v>263.49999713897705</v>
      </c>
      <c r="AP19" s="94">
        <v>108.08769536018372</v>
      </c>
      <c r="AQ19" s="94">
        <v>132.76049211621284</v>
      </c>
      <c r="AR19" s="94">
        <v>389.8000020980835</v>
      </c>
      <c r="AS19" s="94">
        <v>386.60000157356262</v>
      </c>
      <c r="AT19" s="94">
        <v>300.80000197887421</v>
      </c>
      <c r="AU19" s="94">
        <v>305.70000314712524</v>
      </c>
      <c r="AV19" s="94">
        <v>333.00000333786011</v>
      </c>
      <c r="AW19" s="94">
        <v>392.49999761581421</v>
      </c>
      <c r="AX19" s="94">
        <v>483.70000076293945</v>
      </c>
      <c r="AY19" s="94">
        <v>480.0333366394043</v>
      </c>
      <c r="AZ19" s="96">
        <v>400</v>
      </c>
      <c r="BA19" s="96">
        <v>400</v>
      </c>
      <c r="BB19" s="96">
        <v>400</v>
      </c>
      <c r="BC19" s="96">
        <v>400</v>
      </c>
      <c r="BD19" s="96">
        <v>400</v>
      </c>
      <c r="BE19" s="96">
        <v>400</v>
      </c>
      <c r="BF19" s="96">
        <v>400</v>
      </c>
      <c r="BG19" s="96">
        <v>400</v>
      </c>
      <c r="BH19" s="96">
        <v>400</v>
      </c>
      <c r="BI19" s="96">
        <v>400</v>
      </c>
      <c r="BJ19" s="96">
        <v>400</v>
      </c>
      <c r="BK19" s="96">
        <v>400</v>
      </c>
      <c r="BL19" s="96">
        <v>400</v>
      </c>
      <c r="BM19" s="96">
        <v>400</v>
      </c>
      <c r="BN19" s="96">
        <v>400</v>
      </c>
      <c r="BO19" s="96">
        <v>400</v>
      </c>
      <c r="BP19" s="96">
        <v>400</v>
      </c>
      <c r="BQ19" s="96">
        <v>400</v>
      </c>
      <c r="BR19" s="96">
        <v>400</v>
      </c>
      <c r="BS19" s="96">
        <v>400</v>
      </c>
      <c r="BT19" s="96">
        <v>400</v>
      </c>
      <c r="BU19" s="96">
        <v>400</v>
      </c>
      <c r="BV19" s="96">
        <v>400</v>
      </c>
      <c r="BW19" s="96">
        <v>400</v>
      </c>
      <c r="BX19" s="96">
        <v>400</v>
      </c>
      <c r="BY19" s="96">
        <v>400</v>
      </c>
      <c r="BZ19" s="96">
        <v>400</v>
      </c>
      <c r="CA19" s="96">
        <v>400</v>
      </c>
      <c r="CB19" s="96">
        <v>400</v>
      </c>
      <c r="CC19" s="96">
        <v>400</v>
      </c>
      <c r="CD19" s="96">
        <v>400</v>
      </c>
      <c r="CE19" s="96">
        <v>400</v>
      </c>
      <c r="CF19" s="96">
        <v>400</v>
      </c>
      <c r="CG19" s="96">
        <v>400</v>
      </c>
      <c r="CH19" s="96">
        <v>400</v>
      </c>
      <c r="CI19" s="96">
        <v>400</v>
      </c>
      <c r="CJ19" s="83"/>
      <c r="CK19" s="83"/>
      <c r="CL19" s="88"/>
      <c r="CM19" s="83"/>
      <c r="CN19" s="83"/>
      <c r="CO19" s="83"/>
      <c r="CP19" s="83"/>
      <c r="CQ19" s="83"/>
      <c r="CR19" s="83"/>
      <c r="CS19" s="83"/>
      <c r="CT19" s="83"/>
      <c r="CU19" s="83"/>
      <c r="CV19" s="83"/>
      <c r="CW19" s="83"/>
      <c r="CX19" s="83"/>
      <c r="CY19" s="83"/>
      <c r="CZ19" s="83"/>
    </row>
    <row r="20" spans="1:113" s="93" customFormat="1" x14ac:dyDescent="0.25">
      <c r="A20" s="93" t="s">
        <v>74</v>
      </c>
      <c r="B20" s="93" t="s">
        <v>59</v>
      </c>
      <c r="C20" s="93" t="s">
        <v>56</v>
      </c>
      <c r="D20" s="93" t="s">
        <v>97</v>
      </c>
      <c r="E20" s="93" t="s">
        <v>97</v>
      </c>
      <c r="F20" s="93" t="s">
        <v>66</v>
      </c>
      <c r="G20" s="93" t="s">
        <v>134</v>
      </c>
      <c r="H20" s="93">
        <v>2003</v>
      </c>
      <c r="J20" s="93" t="s">
        <v>61</v>
      </c>
      <c r="K20" s="94">
        <v>2200</v>
      </c>
      <c r="L20" s="94"/>
      <c r="M20" s="94"/>
      <c r="N20" s="94"/>
      <c r="O20" s="94"/>
      <c r="P20" s="94"/>
      <c r="Q20"/>
      <c r="R20"/>
      <c r="S20"/>
      <c r="T20"/>
      <c r="U20" s="94"/>
      <c r="V20" s="94"/>
      <c r="W20" s="94"/>
      <c r="X20" s="94"/>
      <c r="Y20" s="94"/>
      <c r="Z20" s="94"/>
      <c r="AA20" s="94"/>
      <c r="AB20" s="94"/>
      <c r="AC20" s="94"/>
      <c r="AD20" s="94"/>
      <c r="AE20" s="94"/>
      <c r="AF20" s="94"/>
      <c r="AG20" s="94"/>
      <c r="AH20" s="94"/>
      <c r="AI20" s="94"/>
      <c r="AJ20" s="94"/>
      <c r="AK20" s="94"/>
      <c r="AL20" s="94"/>
      <c r="AM20" s="94"/>
      <c r="AN20" s="94">
        <v>149.44903755187988</v>
      </c>
      <c r="AO20" s="94">
        <v>530.33286666870117</v>
      </c>
      <c r="AP20" s="94">
        <v>403.83608388900757</v>
      </c>
      <c r="AQ20" s="94">
        <v>417.88796949386597</v>
      </c>
      <c r="AR20" s="94">
        <v>482.22589111328125</v>
      </c>
      <c r="AS20" s="94">
        <v>472.29999923706055</v>
      </c>
      <c r="AT20" s="94">
        <v>434.50000190734863</v>
      </c>
      <c r="AU20" s="94">
        <v>329.70000541210175</v>
      </c>
      <c r="AV20" s="94">
        <v>419.39999961853027</v>
      </c>
      <c r="AW20" s="94">
        <v>349.29751873016357</v>
      </c>
      <c r="AX20" s="94">
        <v>454.90000009536743</v>
      </c>
      <c r="AY20" s="94">
        <v>495.33223628997803</v>
      </c>
      <c r="AZ20" s="96">
        <v>513.59751815597212</v>
      </c>
      <c r="BA20" s="96">
        <v>531.86280002196622</v>
      </c>
      <c r="BB20" s="96">
        <v>550.12808188796032</v>
      </c>
      <c r="BC20" s="96">
        <v>568.39336375395442</v>
      </c>
      <c r="BD20" s="96">
        <v>586.65864561994852</v>
      </c>
      <c r="BE20" s="96">
        <v>604.92392748594261</v>
      </c>
      <c r="BF20" s="96">
        <v>623.18920935193671</v>
      </c>
      <c r="BG20" s="96">
        <v>641.45449121793081</v>
      </c>
      <c r="BH20" s="96">
        <v>659.71977308392491</v>
      </c>
      <c r="BI20" s="96">
        <v>677.985054949919</v>
      </c>
      <c r="BJ20" s="96">
        <v>696.2503368159131</v>
      </c>
      <c r="BK20" s="96">
        <v>714.5156186819072</v>
      </c>
      <c r="BL20" s="96">
        <v>732.7809005479013</v>
      </c>
      <c r="BM20" s="96">
        <v>751.04618241389539</v>
      </c>
      <c r="BN20" s="96">
        <v>769.31146427988949</v>
      </c>
      <c r="BO20" s="96">
        <v>787.57674614588359</v>
      </c>
      <c r="BP20" s="96">
        <v>805.84202801187769</v>
      </c>
      <c r="BQ20" s="96">
        <v>824.10730987787178</v>
      </c>
      <c r="BR20" s="96">
        <v>842.37259174386588</v>
      </c>
      <c r="BS20" s="96">
        <v>860.63787360985998</v>
      </c>
      <c r="BT20" s="96">
        <v>878.90315547585408</v>
      </c>
      <c r="BU20" s="96">
        <v>897.16843734184818</v>
      </c>
      <c r="BV20" s="96">
        <v>915.43371920784227</v>
      </c>
      <c r="BW20" s="96">
        <v>933.69900107383637</v>
      </c>
      <c r="BX20" s="96">
        <v>951.96428293983047</v>
      </c>
      <c r="BY20" s="96">
        <v>970.22956480582457</v>
      </c>
      <c r="BZ20" s="96">
        <v>988.49484667181866</v>
      </c>
      <c r="CA20" s="96">
        <v>1006.7601285378128</v>
      </c>
      <c r="CB20" s="96">
        <v>1025.025410403807</v>
      </c>
      <c r="CC20" s="96">
        <v>1043.2906922698012</v>
      </c>
      <c r="CD20" s="96">
        <v>1061.5559741357954</v>
      </c>
      <c r="CE20" s="96">
        <v>1079.8212560017896</v>
      </c>
      <c r="CF20" s="96">
        <v>1098.0865378677838</v>
      </c>
      <c r="CG20" s="96">
        <v>1116.351819733778</v>
      </c>
      <c r="CH20" s="96">
        <v>1134.6171015997722</v>
      </c>
      <c r="CI20" s="96">
        <v>1152.8823834657665</v>
      </c>
      <c r="CJ20" s="83"/>
      <c r="CK20" s="83"/>
      <c r="CL20" s="88"/>
      <c r="CM20" s="83"/>
      <c r="CN20" s="83"/>
      <c r="CO20" s="83"/>
      <c r="CP20" s="83"/>
      <c r="CQ20" s="83"/>
      <c r="CR20" s="83"/>
      <c r="CS20" s="83"/>
      <c r="CT20" s="83"/>
      <c r="CU20" s="83"/>
      <c r="CV20" s="83"/>
      <c r="CW20" s="83"/>
      <c r="CX20" s="83"/>
      <c r="CY20" s="83"/>
      <c r="CZ20" s="83"/>
    </row>
    <row r="21" spans="1:113" s="93" customFormat="1" x14ac:dyDescent="0.25">
      <c r="A21" s="93" t="s">
        <v>67</v>
      </c>
      <c r="B21" s="93" t="s">
        <v>59</v>
      </c>
      <c r="C21" s="93" t="s">
        <v>56</v>
      </c>
      <c r="D21" s="93" t="s">
        <v>96</v>
      </c>
      <c r="E21" s="93" t="s">
        <v>96</v>
      </c>
      <c r="F21" s="93" t="s">
        <v>66</v>
      </c>
      <c r="G21" s="93" t="s">
        <v>134</v>
      </c>
      <c r="H21" s="93">
        <v>2001</v>
      </c>
      <c r="J21" s="93" t="s">
        <v>61</v>
      </c>
      <c r="K21" s="94">
        <v>1100</v>
      </c>
      <c r="L21" s="94"/>
      <c r="M21" s="94"/>
      <c r="N21" s="94"/>
      <c r="O21" s="94"/>
      <c r="P21" s="94"/>
      <c r="Q21"/>
      <c r="R21"/>
      <c r="S21"/>
      <c r="T21"/>
      <c r="U21" s="94"/>
      <c r="V21" s="94"/>
      <c r="W21" s="94"/>
      <c r="X21" s="94"/>
      <c r="Y21" s="94"/>
      <c r="Z21" s="94"/>
      <c r="AA21" s="94"/>
      <c r="AB21" s="94"/>
      <c r="AC21" s="94"/>
      <c r="AD21" s="94"/>
      <c r="AE21" s="94"/>
      <c r="AF21" s="94"/>
      <c r="AG21" s="94"/>
      <c r="AH21" s="94"/>
      <c r="AI21" s="94"/>
      <c r="AJ21" s="94"/>
      <c r="AK21" s="94"/>
      <c r="AL21" s="94">
        <v>22.700000196695328</v>
      </c>
      <c r="AM21" s="94">
        <v>53.899999618530273</v>
      </c>
      <c r="AN21" s="94">
        <v>35.300000049173832</v>
      </c>
      <c r="AO21" s="94">
        <v>42.999999403953552</v>
      </c>
      <c r="AP21" s="94">
        <v>44.899999909102917</v>
      </c>
      <c r="AQ21" s="94">
        <v>25.099999733269215</v>
      </c>
      <c r="AR21" s="94">
        <v>56.40000057220459</v>
      </c>
      <c r="AS21" s="94">
        <v>10.200000040233135</v>
      </c>
      <c r="AT21" s="94">
        <v>62.999999761581421</v>
      </c>
      <c r="AU21" s="94">
        <v>53.000000238418579</v>
      </c>
      <c r="AV21" s="94">
        <v>59.700000166893005</v>
      </c>
      <c r="AW21" s="94">
        <v>62.799999713897705</v>
      </c>
      <c r="AX21" s="94">
        <v>56.099999725818634</v>
      </c>
      <c r="AY21" s="94">
        <v>76.733333587646484</v>
      </c>
      <c r="AZ21" s="96">
        <v>80.833333606521293</v>
      </c>
      <c r="BA21" s="96">
        <v>84.933333625396102</v>
      </c>
      <c r="BB21" s="96">
        <v>89.033333644270911</v>
      </c>
      <c r="BC21" s="96">
        <v>93.13333366314572</v>
      </c>
      <c r="BD21" s="96">
        <v>97.233333682020529</v>
      </c>
      <c r="BE21" s="96">
        <v>101.33333370089534</v>
      </c>
      <c r="BF21" s="96">
        <v>105.43333371977015</v>
      </c>
      <c r="BG21" s="96">
        <v>109.53333373864496</v>
      </c>
      <c r="BH21" s="96">
        <v>113.63333375751976</v>
      </c>
      <c r="BI21" s="96">
        <v>117.73333377639457</v>
      </c>
      <c r="BJ21" s="96">
        <v>121.83333379526938</v>
      </c>
      <c r="BK21" s="96">
        <v>125.93333381414419</v>
      </c>
      <c r="BL21" s="96">
        <v>130.03333383301899</v>
      </c>
      <c r="BM21" s="96">
        <v>134.13333385189378</v>
      </c>
      <c r="BN21" s="96">
        <v>138.23333387076858</v>
      </c>
      <c r="BO21" s="96">
        <v>142.33333388964337</v>
      </c>
      <c r="BP21" s="96">
        <v>146.43333390851816</v>
      </c>
      <c r="BQ21" s="96">
        <v>150.53333392739296</v>
      </c>
      <c r="BR21" s="96">
        <v>154.63333394626775</v>
      </c>
      <c r="BS21" s="96">
        <v>158.73333396514255</v>
      </c>
      <c r="BT21" s="96">
        <v>162.83333398401734</v>
      </c>
      <c r="BU21" s="96">
        <v>166.93333400289214</v>
      </c>
      <c r="BV21" s="96">
        <v>171.03333402176693</v>
      </c>
      <c r="BW21" s="96">
        <v>175.13333404064173</v>
      </c>
      <c r="BX21" s="96">
        <v>179.23333405951652</v>
      </c>
      <c r="BY21" s="96">
        <v>183.33333407839132</v>
      </c>
      <c r="BZ21" s="96">
        <v>187.43333409726611</v>
      </c>
      <c r="CA21" s="96">
        <v>191.53333411614091</v>
      </c>
      <c r="CB21" s="96">
        <v>195.6333341350157</v>
      </c>
      <c r="CC21" s="96">
        <v>199.7333341538905</v>
      </c>
      <c r="CD21" s="96">
        <v>203.83333417276529</v>
      </c>
      <c r="CE21" s="96">
        <v>207.93333419164009</v>
      </c>
      <c r="CF21" s="96">
        <v>212.03333421051488</v>
      </c>
      <c r="CG21" s="96">
        <v>216.13333422938967</v>
      </c>
      <c r="CH21" s="96">
        <v>220.23333424826447</v>
      </c>
      <c r="CI21" s="96">
        <v>224.33333426713926</v>
      </c>
      <c r="CJ21" s="83"/>
      <c r="CK21" s="83"/>
      <c r="CL21" s="88"/>
      <c r="CM21" s="83"/>
      <c r="CN21" s="83"/>
      <c r="CO21" s="83"/>
      <c r="CP21" s="83"/>
      <c r="CQ21" s="83"/>
      <c r="CR21" s="83"/>
      <c r="CS21" s="83"/>
      <c r="CT21" s="83"/>
      <c r="CU21" s="83"/>
      <c r="CV21" s="83"/>
      <c r="CW21" s="83"/>
      <c r="CX21" s="83"/>
      <c r="CY21" s="83"/>
      <c r="CZ21" s="83"/>
    </row>
    <row r="22" spans="1:113" s="93" customFormat="1" x14ac:dyDescent="0.25">
      <c r="A22" s="93" t="s">
        <v>72</v>
      </c>
      <c r="B22" s="93" t="s">
        <v>59</v>
      </c>
      <c r="C22" s="93" t="s">
        <v>56</v>
      </c>
      <c r="D22" s="93" t="s">
        <v>73</v>
      </c>
      <c r="E22" s="93" t="s">
        <v>73</v>
      </c>
      <c r="F22" s="93" t="s">
        <v>66</v>
      </c>
      <c r="G22" s="93" t="s">
        <v>71</v>
      </c>
      <c r="H22" s="93">
        <v>2013</v>
      </c>
      <c r="I22" s="93">
        <v>2039</v>
      </c>
      <c r="J22" s="93" t="s">
        <v>61</v>
      </c>
      <c r="K22" s="94">
        <v>1000</v>
      </c>
      <c r="L22" s="94"/>
      <c r="M22" s="94"/>
      <c r="N22" s="94"/>
      <c r="O22" s="94"/>
      <c r="P22" s="94"/>
      <c r="Q22"/>
      <c r="R22"/>
      <c r="S22"/>
      <c r="T22"/>
      <c r="U22" s="94"/>
      <c r="V22" s="94"/>
      <c r="W22" s="94"/>
      <c r="X22" s="94"/>
      <c r="Y22" s="94"/>
      <c r="Z22" s="94"/>
      <c r="AA22" s="94"/>
      <c r="AB22" s="94"/>
      <c r="AC22" s="94"/>
      <c r="AD22" s="94"/>
      <c r="AE22" s="94"/>
      <c r="AF22" s="94"/>
      <c r="AG22" s="94"/>
      <c r="AH22" s="94"/>
      <c r="AI22" s="94"/>
      <c r="AJ22" s="94"/>
      <c r="AK22" s="94"/>
      <c r="AL22" s="94"/>
      <c r="AM22" s="94"/>
      <c r="AN22" s="94"/>
      <c r="AO22" s="94"/>
      <c r="AP22" s="94"/>
      <c r="AQ22" s="94"/>
      <c r="AR22" s="94"/>
      <c r="AS22" s="94"/>
      <c r="AT22" s="94"/>
      <c r="AU22" s="94"/>
      <c r="AV22" s="94"/>
      <c r="AW22" s="94"/>
      <c r="AX22" s="94">
        <v>7.5999998301267624</v>
      </c>
      <c r="AY22" s="94"/>
      <c r="AZ22" s="95">
        <v>14.409144906590589</v>
      </c>
      <c r="BA22" s="95">
        <v>48.683159395623044</v>
      </c>
      <c r="BB22" s="96">
        <v>57.056178735015123</v>
      </c>
      <c r="BC22" s="96">
        <v>65.429198074407211</v>
      </c>
      <c r="BD22" s="96">
        <v>73.802217413799298</v>
      </c>
      <c r="BE22" s="96">
        <v>82.175236753191385</v>
      </c>
      <c r="BF22" s="96">
        <v>90.548256092583472</v>
      </c>
      <c r="BG22" s="96">
        <v>98.921275431975559</v>
      </c>
      <c r="BH22" s="96">
        <v>107.29429477136765</v>
      </c>
      <c r="BI22" s="96">
        <v>115.66731411075973</v>
      </c>
      <c r="BJ22" s="96">
        <v>124.04033345015182</v>
      </c>
      <c r="BK22" s="96">
        <v>132.41335278954389</v>
      </c>
      <c r="BL22" s="96">
        <v>140.78637212893597</v>
      </c>
      <c r="BM22" s="96">
        <v>149.15939146832804</v>
      </c>
      <c r="BN22" s="96">
        <v>157.53241080772011</v>
      </c>
      <c r="BO22" s="96">
        <v>165.90543014711218</v>
      </c>
      <c r="BP22" s="96">
        <v>174.27844948650426</v>
      </c>
      <c r="BQ22" s="96">
        <v>182.65146882589633</v>
      </c>
      <c r="BR22" s="96">
        <v>191.0244881652884</v>
      </c>
      <c r="BS22" s="96">
        <v>199.39750750468048</v>
      </c>
      <c r="BT22" s="96">
        <v>207.77052684407255</v>
      </c>
      <c r="BU22" s="96">
        <v>216.14354618346462</v>
      </c>
      <c r="BV22" s="96">
        <v>224.51656552285669</v>
      </c>
      <c r="BW22" s="96">
        <v>232.88958486224877</v>
      </c>
      <c r="BX22" s="96">
        <v>241.26260420164084</v>
      </c>
      <c r="BY22" s="96">
        <v>249.63562354103291</v>
      </c>
      <c r="BZ22" s="96">
        <v>258.00864288042499</v>
      </c>
      <c r="CA22" s="96">
        <v>266.38166221981709</v>
      </c>
      <c r="CB22" s="96">
        <v>274.75468155920919</v>
      </c>
      <c r="CC22" s="96">
        <v>283.12770089860129</v>
      </c>
      <c r="CD22" s="96">
        <v>291.50072023799339</v>
      </c>
      <c r="CE22" s="96">
        <v>299.87373957738549</v>
      </c>
      <c r="CF22" s="96">
        <v>308.24675891677759</v>
      </c>
      <c r="CG22" s="96">
        <v>316.6197782561697</v>
      </c>
      <c r="CH22" s="96">
        <v>324.9927975955618</v>
      </c>
      <c r="CI22" s="96">
        <v>333.3658169349539</v>
      </c>
      <c r="CJ22" s="83"/>
      <c r="CK22" s="83"/>
      <c r="CL22" s="88"/>
      <c r="CM22" s="83"/>
      <c r="CN22" s="83"/>
      <c r="CO22" s="83"/>
      <c r="CP22" s="83"/>
      <c r="CQ22" s="83"/>
      <c r="CR22" s="83"/>
      <c r="CS22" s="83"/>
      <c r="CT22" s="83"/>
      <c r="CU22" s="83"/>
      <c r="CV22" s="83"/>
      <c r="CW22" s="83"/>
      <c r="CX22" s="83"/>
      <c r="CY22" s="83"/>
      <c r="CZ22" s="83"/>
    </row>
    <row r="23" spans="1:113" s="93" customFormat="1" x14ac:dyDescent="0.25">
      <c r="A23" s="93" t="s">
        <v>146</v>
      </c>
      <c r="B23" s="93" t="s">
        <v>59</v>
      </c>
      <c r="C23" s="93" t="s">
        <v>56</v>
      </c>
      <c r="D23" s="93" t="s">
        <v>96</v>
      </c>
      <c r="E23" s="93" t="s">
        <v>96</v>
      </c>
      <c r="F23" s="93" t="s">
        <v>66</v>
      </c>
      <c r="G23" s="93" t="s">
        <v>134</v>
      </c>
      <c r="H23" s="93">
        <v>2020</v>
      </c>
      <c r="J23" s="93" t="s">
        <v>78</v>
      </c>
      <c r="K23" s="94">
        <v>1250</v>
      </c>
      <c r="L23" s="94"/>
      <c r="M23" s="94"/>
      <c r="N23" s="94"/>
      <c r="O23" s="94"/>
      <c r="P23" s="94"/>
      <c r="Q23"/>
      <c r="R23"/>
      <c r="S23"/>
      <c r="T23"/>
      <c r="U23" s="94"/>
      <c r="V23" s="94"/>
      <c r="W23" s="94"/>
      <c r="X23" s="94"/>
      <c r="Y23" s="94"/>
      <c r="Z23" s="94"/>
      <c r="AA23" s="94"/>
      <c r="AB23" s="94"/>
      <c r="AC23" s="94"/>
      <c r="AD23" s="94"/>
      <c r="AE23" s="94"/>
      <c r="AF23" s="94"/>
      <c r="AG23" s="94"/>
      <c r="AH23" s="94"/>
      <c r="AI23" s="94"/>
      <c r="AJ23" s="94"/>
      <c r="AK23" s="94"/>
      <c r="AL23" s="94"/>
      <c r="AM23" s="94"/>
      <c r="AN23" s="94"/>
      <c r="AO23" s="94"/>
      <c r="AP23" s="94"/>
      <c r="AQ23" s="94"/>
      <c r="AR23" s="94"/>
      <c r="AS23" s="94"/>
      <c r="AT23" s="94"/>
      <c r="AU23" s="94"/>
      <c r="AV23" s="94"/>
      <c r="AW23" s="94"/>
      <c r="AX23" s="94"/>
      <c r="AY23" s="94"/>
      <c r="AZ23" s="88"/>
      <c r="BA23" s="88"/>
      <c r="BB23" s="96">
        <v>0</v>
      </c>
      <c r="BC23" s="96">
        <v>0</v>
      </c>
      <c r="BD23" s="96">
        <v>0</v>
      </c>
      <c r="BE23" s="96">
        <v>447.75</v>
      </c>
      <c r="BF23" s="96">
        <v>551.20221669857187</v>
      </c>
      <c r="BG23" s="96">
        <v>611.71788408371538</v>
      </c>
      <c r="BH23" s="96">
        <v>654.65443339714363</v>
      </c>
      <c r="BI23" s="96">
        <v>687.95860843078958</v>
      </c>
      <c r="BJ23" s="96">
        <v>715.17010078228725</v>
      </c>
      <c r="BK23" s="96">
        <v>738.17708974650554</v>
      </c>
      <c r="BL23" s="96">
        <v>758.10665009571551</v>
      </c>
      <c r="BM23" s="96">
        <v>775.68576816743075</v>
      </c>
      <c r="BN23" s="96">
        <v>791.41082512936134</v>
      </c>
      <c r="BO23" s="96">
        <v>805.63586946515693</v>
      </c>
      <c r="BP23" s="96">
        <v>818.62231748085901</v>
      </c>
      <c r="BQ23" s="96">
        <v>830.56869160113445</v>
      </c>
      <c r="BR23" s="96">
        <v>841.6293064450773</v>
      </c>
      <c r="BS23" s="96">
        <v>851.92649251450496</v>
      </c>
      <c r="BT23" s="96">
        <v>861.55886679428738</v>
      </c>
      <c r="BU23" s="96">
        <v>870.60709160039039</v>
      </c>
      <c r="BV23" s="96">
        <v>879.13798486600263</v>
      </c>
      <c r="BW23" s="96">
        <v>887.20751764059116</v>
      </c>
      <c r="BX23" s="96">
        <v>894.86304182793322</v>
      </c>
      <c r="BY23" s="96">
        <v>902.14497383022092</v>
      </c>
      <c r="BZ23" s="96">
        <v>909.0880861637288</v>
      </c>
      <c r="CA23" s="96">
        <v>915.72251172742563</v>
      </c>
      <c r="CB23" s="96">
        <v>922.07453417943088</v>
      </c>
      <c r="CC23" s="96">
        <v>928.16721686157894</v>
      </c>
      <c r="CD23" s="96">
        <v>934.02090829970632</v>
      </c>
      <c r="CE23" s="96">
        <v>939.65365225114613</v>
      </c>
      <c r="CF23" s="96">
        <v>945.08152314364918</v>
      </c>
      <c r="CG23" s="96">
        <v>950.31890262548131</v>
      </c>
      <c r="CH23" s="96">
        <v>955.37870921307683</v>
      </c>
      <c r="CI23" s="96">
        <v>960.27259026940817</v>
      </c>
      <c r="CJ23" s="83"/>
      <c r="CK23" s="83"/>
      <c r="CL23" s="83"/>
      <c r="CM23" s="83"/>
      <c r="CN23" s="83"/>
      <c r="CO23" s="83"/>
      <c r="CP23" s="83"/>
      <c r="CQ23" s="83"/>
      <c r="CR23" s="83"/>
      <c r="CS23" s="83"/>
      <c r="CT23" s="83"/>
      <c r="CU23" s="83"/>
      <c r="CV23" s="83"/>
      <c r="CW23" s="83"/>
      <c r="CX23" s="83"/>
      <c r="CY23" s="83"/>
      <c r="CZ23" s="83"/>
    </row>
    <row r="24" spans="1:113" s="84" customFormat="1" x14ac:dyDescent="0.25">
      <c r="A24" s="84" t="s">
        <v>137</v>
      </c>
      <c r="B24" s="84" t="s">
        <v>59</v>
      </c>
      <c r="C24" s="84" t="s">
        <v>56</v>
      </c>
      <c r="D24" s="84" t="s">
        <v>77</v>
      </c>
      <c r="E24" s="84" t="s">
        <v>77</v>
      </c>
      <c r="F24" s="84" t="s">
        <v>66</v>
      </c>
      <c r="G24" s="84" t="s">
        <v>136</v>
      </c>
      <c r="H24" s="84">
        <v>2009</v>
      </c>
      <c r="J24" s="84" t="s">
        <v>61</v>
      </c>
      <c r="K24" s="85">
        <v>1300</v>
      </c>
      <c r="L24" s="85"/>
      <c r="M24" s="85"/>
      <c r="N24" s="85"/>
      <c r="O24" s="85"/>
      <c r="P24" s="85"/>
      <c r="Q24" s="85"/>
      <c r="R24" s="85"/>
      <c r="S24" s="85"/>
      <c r="T24" s="85"/>
      <c r="U24" s="85"/>
      <c r="V24" s="85"/>
      <c r="W24" s="85"/>
      <c r="X24" s="85"/>
      <c r="Y24" s="85"/>
      <c r="Z24" s="85"/>
      <c r="AA24" s="85"/>
      <c r="AB24" s="85"/>
      <c r="AC24" s="85"/>
      <c r="AD24" s="85"/>
      <c r="AE24" s="85"/>
      <c r="AF24" s="85"/>
      <c r="AG24" s="85"/>
      <c r="AH24" s="85"/>
      <c r="AI24" s="85"/>
      <c r="AJ24" s="85"/>
      <c r="AK24" s="85"/>
      <c r="AL24" s="85"/>
      <c r="AM24" s="85"/>
      <c r="AN24" s="85"/>
      <c r="AO24" s="85"/>
      <c r="AP24" s="85"/>
      <c r="AQ24" s="85"/>
      <c r="AR24" s="85"/>
      <c r="AS24" s="85"/>
      <c r="AT24" s="85">
        <v>1246.1999912261963</v>
      </c>
      <c r="AU24" s="85">
        <v>1033.2000093460083</v>
      </c>
      <c r="AV24" s="85">
        <v>837.89999580383301</v>
      </c>
      <c r="AW24" s="85">
        <v>1240.8000020980835</v>
      </c>
      <c r="AX24" s="85">
        <v>1433.8999900817871</v>
      </c>
      <c r="AY24" s="85">
        <v>1379.5666809082031</v>
      </c>
      <c r="AZ24" s="86">
        <v>1300</v>
      </c>
      <c r="BA24" s="86">
        <v>1300</v>
      </c>
      <c r="BB24" s="86">
        <v>1300</v>
      </c>
      <c r="BC24" s="86">
        <v>1300</v>
      </c>
      <c r="BD24" s="86">
        <v>1300</v>
      </c>
      <c r="BE24" s="86">
        <v>1300</v>
      </c>
      <c r="BF24" s="86">
        <v>1300</v>
      </c>
      <c r="BG24" s="86">
        <v>1300</v>
      </c>
      <c r="BH24" s="86">
        <v>1300</v>
      </c>
      <c r="BI24" s="86">
        <v>1300</v>
      </c>
      <c r="BJ24" s="86">
        <v>1300</v>
      </c>
      <c r="BK24" s="86">
        <v>1300</v>
      </c>
      <c r="BL24" s="86">
        <v>1300</v>
      </c>
      <c r="BM24" s="86">
        <v>1300</v>
      </c>
      <c r="BN24" s="86">
        <v>1300</v>
      </c>
      <c r="BO24" s="86">
        <v>1300</v>
      </c>
      <c r="BP24" s="86">
        <v>1300</v>
      </c>
      <c r="BQ24" s="86">
        <v>1300</v>
      </c>
      <c r="BR24" s="86">
        <v>1300</v>
      </c>
      <c r="BS24" s="86">
        <v>1300</v>
      </c>
      <c r="BT24" s="86">
        <v>1300</v>
      </c>
      <c r="BU24" s="86">
        <v>1300</v>
      </c>
      <c r="BV24" s="86">
        <v>1300</v>
      </c>
      <c r="BW24" s="86">
        <v>1300</v>
      </c>
      <c r="BX24" s="86">
        <v>1300</v>
      </c>
      <c r="BY24" s="86">
        <v>1300</v>
      </c>
      <c r="BZ24" s="86">
        <v>1300</v>
      </c>
      <c r="CA24" s="86">
        <v>1300</v>
      </c>
      <c r="CB24" s="86">
        <v>1300</v>
      </c>
      <c r="CC24" s="86">
        <v>1300</v>
      </c>
      <c r="CD24" s="86">
        <v>1300</v>
      </c>
      <c r="CE24" s="86">
        <v>1300</v>
      </c>
      <c r="CF24" s="86">
        <v>1300</v>
      </c>
      <c r="CG24" s="86">
        <v>1300</v>
      </c>
      <c r="CH24" s="86">
        <v>1300</v>
      </c>
      <c r="CI24" s="86">
        <v>1300</v>
      </c>
      <c r="CJ24" s="87"/>
      <c r="CK24" s="87"/>
      <c r="CL24" s="90"/>
      <c r="CM24" s="87"/>
      <c r="CN24" s="87"/>
      <c r="CO24" s="87"/>
      <c r="CP24" s="87"/>
      <c r="CQ24" s="87"/>
      <c r="CR24" s="87"/>
      <c r="CS24" s="87"/>
      <c r="CT24" s="87"/>
      <c r="CU24" s="87"/>
      <c r="CV24" s="87"/>
      <c r="CW24" s="87"/>
      <c r="CX24" s="87"/>
      <c r="CY24" s="87"/>
      <c r="CZ24" s="87"/>
    </row>
    <row r="25" spans="1:113" s="84" customFormat="1" x14ac:dyDescent="0.25">
      <c r="A25" s="84" t="s">
        <v>135</v>
      </c>
      <c r="B25" s="84" t="s">
        <v>59</v>
      </c>
      <c r="C25" s="84" t="s">
        <v>56</v>
      </c>
      <c r="D25" s="84" t="s">
        <v>107</v>
      </c>
      <c r="E25" s="84" t="s">
        <v>99</v>
      </c>
      <c r="F25" s="84" t="s">
        <v>66</v>
      </c>
      <c r="G25" s="84" t="s">
        <v>136</v>
      </c>
      <c r="H25" s="84">
        <v>2013</v>
      </c>
      <c r="J25" s="84" t="s">
        <v>61</v>
      </c>
      <c r="K25" s="85">
        <v>14000</v>
      </c>
      <c r="L25" s="85"/>
      <c r="M25" s="85"/>
      <c r="N25" s="85"/>
      <c r="O25" s="85"/>
      <c r="P25" s="85"/>
      <c r="Q25" s="85"/>
      <c r="R25" s="85"/>
      <c r="S25" s="85"/>
      <c r="T25" s="85"/>
      <c r="U25" s="85"/>
      <c r="V25" s="85"/>
      <c r="W25" s="85"/>
      <c r="X25" s="85"/>
      <c r="Y25" s="85"/>
      <c r="Z25" s="85"/>
      <c r="AA25" s="85"/>
      <c r="AB25" s="85"/>
      <c r="AC25" s="85"/>
      <c r="AD25" s="85"/>
      <c r="AE25" s="85"/>
      <c r="AF25" s="85"/>
      <c r="AG25" s="85"/>
      <c r="AH25" s="85"/>
      <c r="AI25" s="85"/>
      <c r="AJ25" s="85"/>
      <c r="AK25" s="85"/>
      <c r="AL25" s="85"/>
      <c r="AM25" s="85"/>
      <c r="AN25" s="85"/>
      <c r="AO25" s="85"/>
      <c r="AP25" s="85"/>
      <c r="AQ25" s="85"/>
      <c r="AR25" s="85"/>
      <c r="AS25" s="85"/>
      <c r="AT25" s="85"/>
      <c r="AU25" s="85"/>
      <c r="AV25" s="85"/>
      <c r="AW25" s="85"/>
      <c r="AX25" s="85">
        <v>1084.267219543457</v>
      </c>
      <c r="AY25" s="85">
        <v>1405.0626182556152</v>
      </c>
      <c r="AZ25" s="86">
        <v>1565.4603176116943</v>
      </c>
      <c r="BA25" s="86">
        <v>1725.8580169677734</v>
      </c>
      <c r="BB25" s="86">
        <v>1886.2557163238525</v>
      </c>
      <c r="BC25" s="86">
        <v>2046.6534156799316</v>
      </c>
      <c r="BD25" s="86">
        <v>2207.0511150360107</v>
      </c>
      <c r="BE25" s="86">
        <v>2367.4488143920898</v>
      </c>
      <c r="BF25" s="86">
        <v>2527.8465137481689</v>
      </c>
      <c r="BG25" s="86">
        <v>2688.244213104248</v>
      </c>
      <c r="BH25" s="86">
        <v>2848.6419124603271</v>
      </c>
      <c r="BI25" s="86">
        <v>3009.0396118164062</v>
      </c>
      <c r="BJ25" s="86">
        <v>3169.4373111724854</v>
      </c>
      <c r="BK25" s="86">
        <v>3329.8350105285645</v>
      </c>
      <c r="BL25" s="86">
        <v>3490.2327098846436</v>
      </c>
      <c r="BM25" s="86">
        <v>3650.6304092407227</v>
      </c>
      <c r="BN25" s="86">
        <v>3811.0281085968018</v>
      </c>
      <c r="BO25" s="86">
        <v>3971.4258079528809</v>
      </c>
      <c r="BP25" s="86">
        <v>4131.82350730896</v>
      </c>
      <c r="BQ25" s="86">
        <v>4292.2212066650391</v>
      </c>
      <c r="BR25" s="86">
        <v>4452.6189060211182</v>
      </c>
      <c r="BS25" s="86">
        <v>4613.0166053771973</v>
      </c>
      <c r="BT25" s="86">
        <v>4773.4143047332764</v>
      </c>
      <c r="BU25" s="86">
        <v>4933.8120040893555</v>
      </c>
      <c r="BV25" s="86">
        <v>5094.2097034454346</v>
      </c>
      <c r="BW25" s="86">
        <v>5254.6074028015137</v>
      </c>
      <c r="BX25" s="86">
        <v>5415.0051021575928</v>
      </c>
      <c r="BY25" s="86">
        <v>5575.4028015136719</v>
      </c>
      <c r="BZ25" s="86">
        <v>5735.800500869751</v>
      </c>
      <c r="CA25" s="86">
        <v>5896.1982002258301</v>
      </c>
      <c r="CB25" s="86">
        <v>6056.5958995819092</v>
      </c>
      <c r="CC25" s="86">
        <v>6216.9935989379883</v>
      </c>
      <c r="CD25" s="86">
        <v>6377.3912982940674</v>
      </c>
      <c r="CE25" s="86">
        <v>6537.7889976501465</v>
      </c>
      <c r="CF25" s="86">
        <v>6698.1866970062256</v>
      </c>
      <c r="CG25" s="86">
        <v>6858.5843963623047</v>
      </c>
      <c r="CH25" s="86">
        <v>7018.9820957183838</v>
      </c>
      <c r="CI25" s="86">
        <v>7179.3797950744629</v>
      </c>
      <c r="CJ25" s="87"/>
      <c r="CK25" s="87"/>
      <c r="CL25" s="90"/>
      <c r="CM25" s="87"/>
      <c r="CN25" s="87"/>
      <c r="CO25" s="87"/>
      <c r="CP25" s="87"/>
      <c r="CQ25" s="87"/>
      <c r="CR25" s="87"/>
      <c r="CS25" s="87"/>
      <c r="CT25" s="87"/>
      <c r="CU25" s="87"/>
      <c r="CV25" s="87"/>
      <c r="CW25" s="87"/>
      <c r="CX25" s="87"/>
      <c r="CY25" s="87"/>
      <c r="CZ25" s="87"/>
    </row>
    <row r="26" spans="1:113" s="84" customFormat="1" x14ac:dyDescent="0.25">
      <c r="A26" s="84" t="s">
        <v>141</v>
      </c>
      <c r="B26" s="84" t="s">
        <v>59</v>
      </c>
      <c r="C26" s="84" t="s">
        <v>56</v>
      </c>
      <c r="D26" s="84" t="s">
        <v>98</v>
      </c>
      <c r="E26" s="84" t="s">
        <v>98</v>
      </c>
      <c r="F26" s="84" t="s">
        <v>66</v>
      </c>
      <c r="G26" s="84" t="s">
        <v>136</v>
      </c>
      <c r="H26" s="84">
        <v>2040</v>
      </c>
      <c r="J26" s="84" t="s">
        <v>140</v>
      </c>
      <c r="K26" s="85">
        <v>2310</v>
      </c>
      <c r="L26" s="85"/>
      <c r="M26" s="85"/>
      <c r="N26" s="85"/>
      <c r="O26" s="85"/>
      <c r="P26" s="85"/>
      <c r="Q26" s="85"/>
      <c r="R26" s="85"/>
      <c r="S26" s="85"/>
      <c r="T26" s="85"/>
      <c r="U26" s="85"/>
      <c r="V26" s="85"/>
      <c r="W26" s="85"/>
      <c r="X26" s="85"/>
      <c r="Y26" s="85"/>
      <c r="Z26" s="85"/>
      <c r="AA26" s="85"/>
      <c r="AB26" s="85"/>
      <c r="AC26" s="85"/>
      <c r="AD26" s="85"/>
      <c r="AE26" s="85"/>
      <c r="AF26" s="85"/>
      <c r="AG26" s="85"/>
      <c r="AH26" s="85"/>
      <c r="AI26" s="85"/>
      <c r="AJ26" s="85"/>
      <c r="AK26" s="85"/>
      <c r="AL26" s="85"/>
      <c r="AM26" s="85"/>
      <c r="AN26" s="85"/>
      <c r="AO26" s="85"/>
      <c r="AP26" s="85"/>
      <c r="AQ26" s="85"/>
      <c r="AR26" s="85"/>
      <c r="AS26" s="85"/>
      <c r="AT26" s="85"/>
      <c r="AU26" s="85"/>
      <c r="AV26" s="85"/>
      <c r="AW26" s="85"/>
      <c r="AX26" s="85"/>
      <c r="AY26" s="85"/>
      <c r="AZ26" s="90"/>
      <c r="BA26" s="90"/>
      <c r="BB26" s="90"/>
      <c r="BC26" s="90"/>
      <c r="BD26" s="90"/>
      <c r="BE26" s="90"/>
      <c r="BF26" s="90"/>
      <c r="BG26" s="90"/>
      <c r="BH26" s="90"/>
      <c r="BI26" s="90"/>
      <c r="BJ26" s="90"/>
      <c r="BK26" s="90"/>
      <c r="BL26" s="90"/>
      <c r="BM26" s="90"/>
      <c r="BN26" s="90"/>
      <c r="BO26" s="90"/>
      <c r="BP26" s="90"/>
      <c r="BQ26" s="90"/>
      <c r="BR26" s="90"/>
      <c r="BS26" s="90"/>
      <c r="BT26" s="90"/>
      <c r="BU26" s="90"/>
      <c r="BV26" s="90"/>
      <c r="BW26" s="90"/>
      <c r="BX26" s="90"/>
      <c r="BY26" s="90"/>
      <c r="BZ26" s="90"/>
      <c r="CA26" s="90"/>
      <c r="CB26" s="90"/>
      <c r="CC26" s="90"/>
      <c r="CD26" s="90"/>
      <c r="CE26" s="90"/>
      <c r="CF26" s="90"/>
      <c r="CG26" s="90"/>
      <c r="CH26" s="90"/>
      <c r="CI26" s="90"/>
      <c r="CJ26" s="87"/>
      <c r="CK26" s="87"/>
      <c r="CL26" s="90"/>
      <c r="CM26" s="87"/>
      <c r="CN26" s="87"/>
      <c r="CO26" s="87"/>
      <c r="CP26" s="87"/>
      <c r="CQ26" s="87"/>
      <c r="CR26" s="87"/>
      <c r="CS26" s="87"/>
      <c r="CT26" s="87"/>
      <c r="CU26" s="87"/>
      <c r="CV26" s="87"/>
      <c r="CW26" s="87"/>
      <c r="CX26" s="87"/>
      <c r="CY26" s="87"/>
      <c r="CZ26" s="87"/>
    </row>
    <row r="27" spans="1:113" s="84" customFormat="1" x14ac:dyDescent="0.25">
      <c r="A27" s="84" t="s">
        <v>144</v>
      </c>
      <c r="B27" s="84" t="s">
        <v>82</v>
      </c>
      <c r="C27" s="84" t="s">
        <v>56</v>
      </c>
      <c r="D27" s="84" t="s">
        <v>83</v>
      </c>
      <c r="E27" s="84" t="s">
        <v>83</v>
      </c>
      <c r="F27" s="84" t="s">
        <v>66</v>
      </c>
      <c r="G27" s="84" t="s">
        <v>142</v>
      </c>
      <c r="H27" s="84">
        <v>2031</v>
      </c>
      <c r="J27" s="84" t="s">
        <v>140</v>
      </c>
      <c r="K27" s="84">
        <v>1445</v>
      </c>
      <c r="L27" s="85"/>
      <c r="M27" s="85"/>
      <c r="N27" s="85"/>
      <c r="O27" s="85"/>
      <c r="P27" s="85"/>
      <c r="Q27" s="85"/>
      <c r="R27" s="85"/>
      <c r="S27" s="85"/>
      <c r="T27" s="85"/>
      <c r="U27" s="85"/>
      <c r="V27" s="85"/>
      <c r="W27" s="85"/>
      <c r="X27" s="85"/>
      <c r="Y27" s="85"/>
      <c r="Z27" s="85"/>
      <c r="AA27" s="85"/>
      <c r="AB27" s="85"/>
      <c r="AC27" s="85"/>
      <c r="AD27" s="85"/>
      <c r="AE27" s="85"/>
      <c r="AF27" s="85"/>
      <c r="AG27" s="85"/>
      <c r="AH27" s="85"/>
      <c r="AI27" s="85"/>
      <c r="AJ27" s="85"/>
      <c r="AK27" s="85"/>
      <c r="AL27" s="85"/>
      <c r="AM27" s="85"/>
      <c r="AN27" s="85"/>
      <c r="AO27" s="85"/>
      <c r="AP27" s="85"/>
      <c r="AQ27" s="85"/>
      <c r="AR27" s="85"/>
      <c r="AS27" s="85"/>
      <c r="AT27" s="85"/>
      <c r="AU27" s="85"/>
      <c r="AV27" s="85"/>
      <c r="AW27" s="85"/>
      <c r="AX27" s="85"/>
      <c r="AY27" s="85"/>
      <c r="AZ27" s="90"/>
      <c r="BA27" s="90"/>
      <c r="BB27" s="90"/>
      <c r="BC27" s="90"/>
      <c r="BD27" s="90"/>
      <c r="BE27" s="90"/>
      <c r="BF27" s="90"/>
      <c r="BG27" s="90"/>
      <c r="BH27" s="90"/>
      <c r="BI27" s="90"/>
      <c r="BJ27" s="90"/>
      <c r="BK27" s="90"/>
      <c r="BL27" s="90"/>
      <c r="BM27" s="90"/>
      <c r="BN27" s="90"/>
      <c r="BO27" s="90"/>
      <c r="BP27" s="90"/>
      <c r="BQ27" s="90"/>
      <c r="BR27" s="90"/>
      <c r="BS27" s="90"/>
      <c r="BT27" s="90"/>
      <c r="BU27" s="90"/>
      <c r="BV27" s="90"/>
      <c r="BW27" s="90"/>
      <c r="BX27" s="90"/>
      <c r="BY27" s="90"/>
      <c r="BZ27" s="90"/>
      <c r="CA27" s="90"/>
      <c r="CB27" s="90"/>
      <c r="CC27" s="90"/>
      <c r="CD27" s="90"/>
      <c r="CE27" s="90"/>
      <c r="CF27" s="90"/>
      <c r="CG27" s="90"/>
      <c r="CH27" s="90"/>
      <c r="CI27" s="90"/>
      <c r="CJ27" s="87"/>
      <c r="CK27" s="87"/>
      <c r="CL27" s="87"/>
      <c r="CM27" s="87"/>
      <c r="CN27" s="87"/>
      <c r="CO27" s="87"/>
      <c r="CP27" s="87"/>
      <c r="CQ27" s="87"/>
      <c r="CR27" s="87"/>
      <c r="CS27" s="87"/>
      <c r="CT27" s="87"/>
      <c r="CU27" s="87"/>
      <c r="CV27" s="87"/>
      <c r="CW27" s="87"/>
      <c r="CX27" s="87"/>
      <c r="CY27" s="87"/>
      <c r="CZ27" s="87"/>
    </row>
    <row r="28" spans="1:113" s="84" customFormat="1" x14ac:dyDescent="0.25">
      <c r="A28" s="84" t="s">
        <v>143</v>
      </c>
      <c r="B28" s="84" t="s">
        <v>59</v>
      </c>
      <c r="C28" s="84" t="s">
        <v>56</v>
      </c>
      <c r="D28" s="84" t="s">
        <v>73</v>
      </c>
      <c r="E28" s="84" t="s">
        <v>73</v>
      </c>
      <c r="F28" s="84" t="s">
        <v>66</v>
      </c>
      <c r="G28" s="84" t="s">
        <v>136</v>
      </c>
      <c r="H28" s="84">
        <v>2039</v>
      </c>
      <c r="J28" s="84" t="s">
        <v>140</v>
      </c>
      <c r="K28" s="85">
        <v>1000</v>
      </c>
      <c r="L28" s="85"/>
      <c r="M28" s="85"/>
      <c r="N28" s="85"/>
      <c r="O28" s="85"/>
      <c r="P28" s="85"/>
      <c r="Q28" s="85"/>
      <c r="R28" s="85"/>
      <c r="S28" s="85"/>
      <c r="T28" s="85"/>
      <c r="U28" s="85"/>
      <c r="V28" s="85"/>
      <c r="W28" s="85"/>
      <c r="X28" s="85"/>
      <c r="Y28" s="85"/>
      <c r="Z28" s="85"/>
      <c r="AA28" s="85"/>
      <c r="AB28" s="85"/>
      <c r="AC28" s="85"/>
      <c r="AD28" s="85"/>
      <c r="AE28" s="85"/>
      <c r="AF28" s="85"/>
      <c r="AG28" s="85"/>
      <c r="AH28" s="85"/>
      <c r="AI28" s="85"/>
      <c r="AJ28" s="85"/>
      <c r="AK28" s="85"/>
      <c r="AL28" s="85"/>
      <c r="AM28" s="85"/>
      <c r="AN28" s="85"/>
      <c r="AO28" s="85"/>
      <c r="AP28" s="85"/>
      <c r="AQ28" s="85"/>
      <c r="AR28" s="85"/>
      <c r="AS28" s="85"/>
      <c r="AT28" s="85"/>
      <c r="AU28" s="85"/>
      <c r="AV28" s="85"/>
      <c r="AW28" s="85"/>
      <c r="AX28" s="85"/>
      <c r="AY28" s="85"/>
      <c r="AZ28" s="90"/>
      <c r="BA28" s="90"/>
      <c r="BB28" s="90"/>
      <c r="BC28" s="90"/>
      <c r="BD28" s="90"/>
      <c r="BE28" s="90"/>
      <c r="BF28" s="90"/>
      <c r="BG28" s="90"/>
      <c r="BH28" s="90"/>
      <c r="BI28" s="90"/>
      <c r="BJ28" s="90"/>
      <c r="BK28" s="90"/>
      <c r="BL28" s="90"/>
      <c r="BM28" s="90"/>
      <c r="BN28" s="90"/>
      <c r="BO28" s="90"/>
      <c r="BP28" s="90"/>
      <c r="BQ28" s="90"/>
      <c r="BR28" s="90"/>
      <c r="BS28" s="90"/>
      <c r="BT28" s="90"/>
      <c r="BU28" s="90"/>
      <c r="BV28" s="90"/>
      <c r="BW28" s="90"/>
      <c r="BX28" s="90"/>
      <c r="BY28" s="90"/>
      <c r="BZ28" s="90"/>
      <c r="CA28" s="90"/>
      <c r="CB28" s="90"/>
      <c r="CC28" s="90"/>
      <c r="CD28" s="90"/>
      <c r="CE28" s="90"/>
      <c r="CF28" s="90"/>
      <c r="CG28" s="90"/>
      <c r="CH28" s="90"/>
      <c r="CI28" s="90"/>
      <c r="CJ28" s="87"/>
      <c r="CK28" s="87"/>
      <c r="CL28" s="90"/>
      <c r="CM28" s="87"/>
      <c r="CN28" s="87"/>
      <c r="CO28" s="87"/>
      <c r="CP28" s="87"/>
      <c r="CQ28" s="87"/>
      <c r="CR28" s="87"/>
      <c r="CS28" s="87"/>
      <c r="CT28" s="87"/>
      <c r="CU28" s="87"/>
      <c r="CV28" s="87"/>
      <c r="CW28" s="87"/>
      <c r="CX28" s="87"/>
      <c r="CY28" s="87"/>
      <c r="CZ28" s="87"/>
    </row>
    <row r="29" spans="1:113" s="97" customFormat="1" ht="15" customHeight="1" x14ac:dyDescent="0.25">
      <c r="A29" s="87" t="s">
        <v>119</v>
      </c>
      <c r="B29" s="87" t="s">
        <v>82</v>
      </c>
      <c r="C29" s="87" t="s">
        <v>56</v>
      </c>
      <c r="D29" s="87" t="s">
        <v>73</v>
      </c>
      <c r="E29" s="87" t="s">
        <v>73</v>
      </c>
      <c r="F29" s="87" t="s">
        <v>66</v>
      </c>
      <c r="G29" s="87" t="s">
        <v>142</v>
      </c>
      <c r="H29" s="87">
        <v>2040</v>
      </c>
      <c r="I29" s="87"/>
      <c r="J29" s="87" t="s">
        <v>140</v>
      </c>
      <c r="K29" s="87">
        <v>1000</v>
      </c>
      <c r="L29" s="90"/>
      <c r="M29" s="90"/>
      <c r="N29" s="90"/>
      <c r="O29" s="90"/>
      <c r="P29" s="90"/>
      <c r="Q29" s="90"/>
      <c r="R29" s="90"/>
      <c r="S29" s="90"/>
      <c r="T29" s="90"/>
      <c r="U29" s="90"/>
      <c r="V29" s="90"/>
      <c r="W29" s="90"/>
      <c r="X29" s="90"/>
      <c r="Y29" s="90"/>
      <c r="Z29" s="90"/>
      <c r="AA29" s="90"/>
      <c r="AB29" s="90"/>
      <c r="AC29" s="90"/>
      <c r="AD29" s="90"/>
      <c r="AE29" s="90"/>
      <c r="AF29" s="90"/>
      <c r="AG29" s="90"/>
      <c r="AH29" s="90"/>
      <c r="AI29" s="90"/>
      <c r="AJ29" s="90"/>
      <c r="AK29" s="90"/>
      <c r="AL29" s="90"/>
      <c r="AM29" s="90"/>
      <c r="AN29" s="90"/>
      <c r="AO29" s="90"/>
      <c r="AP29" s="90"/>
      <c r="AQ29" s="90"/>
      <c r="AR29" s="90"/>
      <c r="AS29" s="90"/>
      <c r="AT29" s="90"/>
      <c r="AU29" s="90"/>
      <c r="AV29" s="90"/>
      <c r="AW29" s="90"/>
      <c r="AX29" s="90"/>
      <c r="AY29" s="90"/>
      <c r="AZ29" s="90"/>
      <c r="BA29" s="90"/>
      <c r="BB29" s="90"/>
      <c r="BC29" s="90"/>
      <c r="BD29" s="90"/>
      <c r="BE29" s="90"/>
      <c r="BF29" s="90"/>
      <c r="BG29" s="90"/>
      <c r="BH29" s="90"/>
      <c r="BI29" s="90"/>
      <c r="BJ29" s="90"/>
      <c r="BK29" s="90"/>
      <c r="BL29" s="90"/>
      <c r="BM29" s="90"/>
      <c r="BN29" s="90"/>
      <c r="BO29" s="90"/>
      <c r="BP29" s="90"/>
      <c r="BQ29" s="90"/>
      <c r="BR29" s="90"/>
      <c r="BS29" s="90"/>
      <c r="BT29" s="90"/>
      <c r="BU29" s="90"/>
      <c r="BV29" s="90"/>
      <c r="BW29" s="90"/>
      <c r="BX29" s="90"/>
      <c r="BY29" s="90"/>
      <c r="BZ29" s="90"/>
      <c r="CA29" s="90"/>
      <c r="CB29" s="90"/>
      <c r="CC29" s="90"/>
      <c r="CD29" s="90"/>
      <c r="CE29" s="90"/>
      <c r="CF29" s="90"/>
      <c r="CG29" s="90"/>
      <c r="CH29" s="90"/>
      <c r="CI29" s="90"/>
      <c r="CJ29" s="87"/>
      <c r="CK29" s="87"/>
      <c r="CL29" s="87"/>
      <c r="CM29" s="87"/>
      <c r="CN29" s="87"/>
      <c r="CO29" s="87"/>
      <c r="CP29" s="87"/>
      <c r="CQ29" s="87"/>
      <c r="CR29" s="87"/>
      <c r="CS29" s="87"/>
      <c r="CT29" s="87"/>
      <c r="CU29" s="87"/>
      <c r="CV29" s="87"/>
      <c r="CW29" s="87"/>
      <c r="CX29" s="87"/>
      <c r="CY29" s="87"/>
      <c r="CZ29" s="87"/>
      <c r="DA29" s="84"/>
      <c r="DB29" s="84"/>
      <c r="DC29" s="84"/>
      <c r="DD29" s="84"/>
      <c r="DE29" s="84"/>
      <c r="DF29" s="84"/>
      <c r="DG29" s="84"/>
      <c r="DH29" s="84"/>
      <c r="DI29" s="84"/>
    </row>
    <row r="30" spans="1:113" s="97" customFormat="1" ht="15" customHeight="1" x14ac:dyDescent="0.25">
      <c r="A30" s="97" t="s">
        <v>87</v>
      </c>
      <c r="B30" s="97" t="s">
        <v>82</v>
      </c>
      <c r="C30" s="87" t="s">
        <v>56</v>
      </c>
      <c r="D30" s="106" t="s">
        <v>88</v>
      </c>
      <c r="E30" s="106" t="s">
        <v>88</v>
      </c>
      <c r="G30" s="97" t="s">
        <v>134</v>
      </c>
      <c r="H30" s="97">
        <v>2015</v>
      </c>
      <c r="J30" s="98" t="s">
        <v>78</v>
      </c>
      <c r="K30" s="99">
        <v>7300</v>
      </c>
      <c r="L30" s="97" t="s">
        <v>66</v>
      </c>
      <c r="R30" s="100"/>
      <c r="S30" s="100"/>
      <c r="T30" s="100"/>
      <c r="U30" s="100"/>
      <c r="V30" s="100"/>
      <c r="W30" s="100"/>
      <c r="X30" s="100"/>
      <c r="Y30" s="100"/>
      <c r="Z30" s="100"/>
    </row>
    <row r="36" spans="1:104" x14ac:dyDescent="0.25">
      <c r="A36" s="87"/>
      <c r="H36" s="15"/>
      <c r="Q36" s="15"/>
      <c r="R36" s="15"/>
      <c r="S36" s="15"/>
      <c r="T36" s="15"/>
      <c r="U36" s="15"/>
      <c r="V36" s="15"/>
      <c r="W36" s="15"/>
      <c r="X36" s="15"/>
      <c r="Y36" s="15"/>
    </row>
    <row r="37" spans="1:104" s="84" customFormat="1" x14ac:dyDescent="0.25">
      <c r="A37" s="87"/>
      <c r="B37" s="87"/>
      <c r="C37" s="87"/>
      <c r="D37" s="87"/>
      <c r="E37" s="87"/>
      <c r="F37" s="87"/>
      <c r="G37" s="87"/>
      <c r="H37" s="87"/>
      <c r="I37" s="87"/>
      <c r="J37" s="87"/>
      <c r="K37" s="90"/>
      <c r="L37" s="90"/>
      <c r="M37" s="90"/>
      <c r="N37" s="90"/>
      <c r="O37" s="90"/>
      <c r="P37" s="90"/>
      <c r="Q37" s="90"/>
      <c r="R37" s="90"/>
      <c r="S37" s="90"/>
      <c r="T37" s="90"/>
      <c r="U37" s="90"/>
      <c r="V37" s="90"/>
      <c r="W37" s="90"/>
      <c r="X37" s="90"/>
      <c r="Y37" s="90"/>
      <c r="Z37" s="90"/>
      <c r="AA37" s="90"/>
      <c r="AB37" s="90"/>
      <c r="AC37" s="90"/>
      <c r="AD37" s="90"/>
      <c r="AE37" s="90"/>
      <c r="AF37" s="90"/>
      <c r="AG37" s="90"/>
      <c r="AH37" s="90"/>
      <c r="AI37" s="90"/>
      <c r="AJ37" s="90"/>
      <c r="AK37" s="90"/>
      <c r="AL37" s="90"/>
      <c r="AM37" s="90"/>
      <c r="AN37" s="90"/>
      <c r="AO37" s="90"/>
      <c r="AP37" s="90"/>
      <c r="AQ37" s="90"/>
      <c r="AR37" s="90"/>
      <c r="AS37" s="90"/>
      <c r="AT37" s="90"/>
      <c r="AU37" s="90"/>
      <c r="AV37" s="90"/>
      <c r="AW37" s="90"/>
      <c r="AX37" s="90"/>
      <c r="AY37" s="90"/>
      <c r="AZ37" s="89"/>
      <c r="BA37" s="89"/>
      <c r="BB37" s="86"/>
      <c r="BC37" s="86"/>
      <c r="BD37" s="86"/>
      <c r="BE37" s="86"/>
      <c r="BF37" s="86"/>
      <c r="BG37" s="86"/>
      <c r="BH37" s="86"/>
      <c r="BI37" s="86"/>
      <c r="BJ37" s="86"/>
      <c r="BK37" s="86"/>
      <c r="BL37" s="86"/>
      <c r="BM37" s="86"/>
      <c r="BN37" s="86"/>
      <c r="BO37" s="86"/>
      <c r="BP37" s="86"/>
      <c r="BQ37" s="86"/>
      <c r="BR37" s="86"/>
      <c r="BS37" s="86"/>
      <c r="BT37" s="86"/>
      <c r="BU37" s="86"/>
      <c r="BV37" s="86"/>
      <c r="BW37" s="86"/>
      <c r="BX37" s="86"/>
      <c r="BY37" s="86"/>
      <c r="BZ37" s="86"/>
      <c r="CA37" s="86"/>
      <c r="CB37" s="86"/>
      <c r="CC37" s="86"/>
      <c r="CD37" s="86"/>
      <c r="CE37" s="86"/>
      <c r="CF37" s="86"/>
      <c r="CG37" s="86"/>
      <c r="CH37" s="86"/>
      <c r="CI37" s="86"/>
      <c r="CJ37" s="87"/>
      <c r="CK37" s="87"/>
      <c r="CL37" s="87"/>
      <c r="CM37" s="87"/>
      <c r="CN37" s="87"/>
      <c r="CO37" s="87"/>
      <c r="CP37" s="87"/>
      <c r="CQ37" s="87"/>
      <c r="CR37" s="87"/>
      <c r="CS37" s="87"/>
      <c r="CT37" s="87"/>
      <c r="CU37" s="87"/>
      <c r="CV37" s="87"/>
      <c r="CW37" s="87"/>
      <c r="CX37" s="87"/>
      <c r="CY37" s="87"/>
      <c r="CZ37" s="87"/>
    </row>
    <row r="38" spans="1:104" x14ac:dyDescent="0.25">
      <c r="H38" s="15"/>
      <c r="Q38" s="15"/>
      <c r="R38" s="15"/>
      <c r="S38" s="15"/>
      <c r="T38" s="15"/>
      <c r="U38" s="15"/>
      <c r="V38" s="15"/>
      <c r="W38" s="15"/>
      <c r="X38" s="15"/>
      <c r="Y38" s="15"/>
    </row>
    <row r="39" spans="1:104" x14ac:dyDescent="0.25">
      <c r="H39" s="15"/>
      <c r="Q39" s="15"/>
      <c r="R39" s="15"/>
      <c r="S39" s="15"/>
      <c r="T39" s="15"/>
      <c r="U39" s="15"/>
      <c r="V39" s="15"/>
      <c r="W39" s="15"/>
      <c r="X39" s="15"/>
      <c r="Y39" s="15"/>
    </row>
    <row r="40" spans="1:104" x14ac:dyDescent="0.25">
      <c r="H40" s="15"/>
      <c r="Q40" s="15"/>
      <c r="R40" s="15"/>
      <c r="S40" s="15"/>
      <c r="T40" s="15"/>
      <c r="U40" s="15"/>
      <c r="V40" s="15"/>
      <c r="W40" s="15"/>
      <c r="X40" s="15"/>
      <c r="Y40" s="15"/>
    </row>
    <row r="41" spans="1:104" x14ac:dyDescent="0.25">
      <c r="H41" s="15"/>
      <c r="Q41" s="15"/>
      <c r="R41" s="15"/>
      <c r="S41" s="15"/>
      <c r="T41" s="15"/>
      <c r="U41" s="15"/>
      <c r="V41" s="15"/>
      <c r="W41" s="15"/>
      <c r="X41" s="15"/>
      <c r="Y41" s="15"/>
    </row>
    <row r="42" spans="1:104" x14ac:dyDescent="0.25">
      <c r="H42" s="15"/>
      <c r="Q42" s="15"/>
      <c r="R42" s="15"/>
      <c r="S42" s="15"/>
      <c r="T42" s="15"/>
      <c r="U42" s="15"/>
      <c r="V42" s="15"/>
      <c r="W42" s="15"/>
      <c r="X42" s="15"/>
      <c r="Y42" s="15"/>
    </row>
    <row r="43" spans="1:104" x14ac:dyDescent="0.25">
      <c r="H43" s="15"/>
      <c r="Q43" s="15"/>
      <c r="R43" s="15"/>
      <c r="S43" s="15"/>
      <c r="T43" s="15"/>
      <c r="U43" s="15"/>
      <c r="V43" s="15"/>
      <c r="W43" s="15"/>
      <c r="X43" s="15"/>
      <c r="Y43" s="15"/>
    </row>
    <row r="44" spans="1:104" x14ac:dyDescent="0.25">
      <c r="H44" s="15"/>
      <c r="Q44" s="15"/>
      <c r="R44" s="15"/>
      <c r="S44" s="15"/>
      <c r="T44" s="15"/>
      <c r="U44" s="15"/>
      <c r="V44" s="15"/>
      <c r="W44" s="15"/>
      <c r="X44" s="15"/>
      <c r="Y44" s="15"/>
    </row>
    <row r="45" spans="1:104" x14ac:dyDescent="0.25">
      <c r="H45" s="15"/>
      <c r="Q45" s="15"/>
      <c r="R45" s="15"/>
      <c r="S45" s="15"/>
      <c r="T45" s="15"/>
      <c r="U45" s="15"/>
      <c r="V45" s="15"/>
      <c r="W45" s="15"/>
      <c r="X45" s="15"/>
      <c r="Y45" s="15"/>
    </row>
    <row r="46" spans="1:104" x14ac:dyDescent="0.25">
      <c r="H46" s="15"/>
      <c r="Q46" s="15"/>
      <c r="R46" s="15"/>
      <c r="S46" s="15"/>
      <c r="T46" s="15"/>
      <c r="U46" s="15"/>
      <c r="V46" s="15"/>
      <c r="W46" s="15"/>
      <c r="X46" s="15"/>
      <c r="Y46" s="15"/>
    </row>
    <row r="47" spans="1:104" x14ac:dyDescent="0.25">
      <c r="H47" s="15"/>
      <c r="Q47" s="15"/>
      <c r="R47" s="15"/>
      <c r="S47" s="15"/>
      <c r="T47" s="15"/>
      <c r="U47" s="15"/>
      <c r="V47" s="15"/>
      <c r="W47" s="15"/>
      <c r="X47" s="15"/>
      <c r="Y47" s="15"/>
    </row>
    <row r="48" spans="1:104" x14ac:dyDescent="0.25">
      <c r="Q48" s="15"/>
      <c r="R48" s="15"/>
      <c r="S48" s="15"/>
      <c r="T48" s="15"/>
      <c r="U48" s="15"/>
      <c r="V48" s="15"/>
      <c r="W48" s="15"/>
      <c r="X48" s="15"/>
      <c r="Y48" s="15"/>
    </row>
    <row r="49" spans="17:25" x14ac:dyDescent="0.25">
      <c r="Q49" s="15"/>
      <c r="R49" s="15"/>
      <c r="S49" s="15"/>
      <c r="T49" s="15"/>
      <c r="U49" s="15"/>
      <c r="V49" s="15"/>
      <c r="W49" s="15"/>
      <c r="X49" s="15"/>
      <c r="Y49" s="15"/>
    </row>
    <row r="50" spans="17:25" x14ac:dyDescent="0.25">
      <c r="Q50" s="15"/>
      <c r="R50" s="15"/>
      <c r="S50" s="15"/>
      <c r="T50" s="15"/>
      <c r="U50" s="15"/>
      <c r="V50" s="15"/>
      <c r="W50" s="15"/>
      <c r="X50" s="15"/>
      <c r="Y50" s="15"/>
    </row>
    <row r="51" spans="17:25" x14ac:dyDescent="0.25">
      <c r="Q51" s="15"/>
      <c r="R51" s="15"/>
      <c r="S51" s="15"/>
      <c r="T51" s="15"/>
      <c r="U51" s="15"/>
      <c r="V51" s="15"/>
      <c r="W51" s="15"/>
      <c r="X51" s="15"/>
      <c r="Y51" s="15"/>
    </row>
    <row r="52" spans="17:25" x14ac:dyDescent="0.25">
      <c r="Q52" s="15"/>
      <c r="R52" s="15"/>
      <c r="S52" s="15"/>
      <c r="T52" s="15"/>
      <c r="U52" s="15"/>
      <c r="V52" s="15"/>
      <c r="W52" s="15"/>
      <c r="X52" s="15"/>
      <c r="Y52" s="15"/>
    </row>
    <row r="53" spans="17:25" x14ac:dyDescent="0.25">
      <c r="Q53" s="15"/>
      <c r="R53" s="15"/>
      <c r="S53" s="15"/>
      <c r="T53" s="15"/>
      <c r="U53" s="15"/>
      <c r="V53" s="15"/>
      <c r="W53" s="15"/>
      <c r="X53" s="15"/>
      <c r="Y53" s="15"/>
    </row>
    <row r="54" spans="17:25" x14ac:dyDescent="0.25">
      <c r="Q54" s="15"/>
      <c r="R54" s="15"/>
      <c r="S54" s="15"/>
      <c r="T54" s="15"/>
      <c r="U54" s="15"/>
      <c r="V54" s="15"/>
      <c r="W54" s="15"/>
      <c r="X54" s="15"/>
      <c r="Y54" s="15"/>
    </row>
    <row r="55" spans="17:25" x14ac:dyDescent="0.25">
      <c r="Q55" s="15"/>
      <c r="R55" s="15"/>
      <c r="S55" s="15"/>
      <c r="T55" s="15"/>
      <c r="U55" s="15"/>
      <c r="V55" s="15"/>
      <c r="W55" s="15"/>
      <c r="X55" s="15"/>
      <c r="Y55" s="15"/>
    </row>
    <row r="56" spans="17:25" x14ac:dyDescent="0.25">
      <c r="Q56" s="15"/>
      <c r="R56" s="15"/>
      <c r="S56" s="15"/>
      <c r="T56" s="15"/>
      <c r="U56" s="15"/>
      <c r="V56" s="15"/>
      <c r="W56" s="15"/>
      <c r="X56" s="15"/>
      <c r="Y56" s="15"/>
    </row>
    <row r="57" spans="17:25" x14ac:dyDescent="0.25">
      <c r="Q57" s="15"/>
      <c r="R57" s="15"/>
      <c r="S57" s="15"/>
      <c r="T57" s="15"/>
      <c r="U57" s="15"/>
      <c r="V57" s="15"/>
      <c r="W57" s="15"/>
      <c r="X57" s="15"/>
      <c r="Y57" s="15"/>
    </row>
  </sheetData>
  <mergeCells count="6">
    <mergeCell ref="E6:I6"/>
    <mergeCell ref="J6:K6"/>
    <mergeCell ref="L6:M6"/>
    <mergeCell ref="N6:O6"/>
    <mergeCell ref="Q6:S6"/>
    <mergeCell ref="T6:Y6"/>
  </mergeCells>
  <pageMargins left="0.7" right="0.7" top="0.75" bottom="0.75" header="0.3" footer="0.3"/>
  <pageSetup paperSize="17" scale="67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Y91"/>
  <sheetViews>
    <sheetView showGridLines="0" workbookViewId="0">
      <selection activeCell="C32" sqref="C32"/>
    </sheetView>
  </sheetViews>
  <sheetFormatPr defaultRowHeight="15" x14ac:dyDescent="0.25"/>
  <cols>
    <col min="1" max="1" width="8" customWidth="1"/>
    <col min="2" max="2" width="20.85546875" customWidth="1"/>
    <col min="3" max="3" width="63" customWidth="1"/>
    <col min="4" max="4" width="35.28515625" customWidth="1"/>
    <col min="5" max="5" width="22.42578125" customWidth="1"/>
    <col min="6" max="6" width="12" customWidth="1"/>
    <col min="7" max="7" width="10.7109375" customWidth="1"/>
    <col min="8" max="8" width="14" customWidth="1"/>
    <col min="9" max="9" width="17" customWidth="1"/>
    <col min="10" max="10" width="18.7109375" customWidth="1"/>
    <col min="11" max="11" width="22.7109375" customWidth="1"/>
    <col min="12" max="13" width="25.7109375" hidden="1" customWidth="1"/>
    <col min="14" max="15" width="14.28515625" hidden="1" customWidth="1"/>
    <col min="16" max="16" width="34.140625" hidden="1" customWidth="1"/>
  </cols>
  <sheetData>
    <row r="1" spans="1:25" ht="21" x14ac:dyDescent="0.4">
      <c r="A1" s="1" t="s">
        <v>56</v>
      </c>
      <c r="B1" s="8"/>
      <c r="C1" s="9"/>
      <c r="D1" s="8"/>
      <c r="E1" s="8"/>
      <c r="F1" s="10"/>
      <c r="G1" s="10"/>
      <c r="H1" s="11"/>
      <c r="I1" s="11"/>
      <c r="J1" s="8"/>
      <c r="K1" s="8"/>
      <c r="L1" s="8"/>
      <c r="M1" s="11"/>
      <c r="N1" s="8"/>
      <c r="O1" s="8"/>
      <c r="P1" s="8"/>
    </row>
    <row r="2" spans="1:25" x14ac:dyDescent="0.25">
      <c r="A2" s="2" t="s">
        <v>0</v>
      </c>
      <c r="B2" s="8"/>
      <c r="C2" s="9"/>
      <c r="D2" s="13" t="s">
        <v>129</v>
      </c>
      <c r="E2" s="8"/>
      <c r="F2" s="10"/>
      <c r="G2" s="10"/>
      <c r="H2" s="11"/>
      <c r="I2" s="11"/>
      <c r="J2" s="8"/>
      <c r="K2" s="8"/>
      <c r="L2" s="8"/>
      <c r="M2" s="11"/>
      <c r="N2" s="8"/>
      <c r="O2" s="8"/>
      <c r="P2" s="8"/>
    </row>
    <row r="3" spans="1:25" ht="14.45" x14ac:dyDescent="0.3">
      <c r="A3" s="12" t="s">
        <v>57</v>
      </c>
      <c r="B3" s="8"/>
      <c r="C3" s="9"/>
      <c r="D3" s="8"/>
      <c r="E3" s="8"/>
      <c r="F3" s="10"/>
      <c r="G3" s="10"/>
      <c r="H3" s="11"/>
      <c r="I3" s="11"/>
      <c r="J3" s="8"/>
      <c r="K3" s="8"/>
      <c r="L3" s="8"/>
      <c r="M3" s="11"/>
      <c r="N3" s="8"/>
      <c r="O3" s="8"/>
      <c r="P3" s="8"/>
    </row>
    <row r="4" spans="1:25" ht="14.45" x14ac:dyDescent="0.3">
      <c r="A4" s="13"/>
      <c r="B4" s="8"/>
      <c r="C4" s="9"/>
      <c r="D4" s="8"/>
      <c r="E4" s="8"/>
      <c r="F4" s="10"/>
      <c r="G4" s="10"/>
      <c r="H4" s="11"/>
      <c r="I4" s="11"/>
      <c r="J4" s="8"/>
      <c r="K4" s="8"/>
      <c r="L4" s="8"/>
      <c r="M4" s="11"/>
      <c r="N4" s="8"/>
      <c r="O4" s="8"/>
      <c r="P4" s="8"/>
    </row>
    <row r="5" spans="1:25" ht="14.45" x14ac:dyDescent="0.3">
      <c r="A5" s="13">
        <v>1</v>
      </c>
      <c r="B5" s="8">
        <v>2</v>
      </c>
      <c r="C5" s="13">
        <v>3</v>
      </c>
      <c r="D5" s="8">
        <v>4</v>
      </c>
      <c r="E5" s="13">
        <v>5</v>
      </c>
      <c r="F5" s="8">
        <v>6</v>
      </c>
      <c r="G5" s="13">
        <v>7</v>
      </c>
      <c r="H5" s="8">
        <v>8</v>
      </c>
      <c r="I5" s="13">
        <v>9</v>
      </c>
      <c r="J5" s="8">
        <v>10</v>
      </c>
      <c r="K5" s="13">
        <v>11</v>
      </c>
      <c r="L5" s="8">
        <v>12</v>
      </c>
      <c r="M5" s="13">
        <v>13</v>
      </c>
      <c r="N5" s="8">
        <v>14</v>
      </c>
      <c r="O5" s="13">
        <v>15</v>
      </c>
      <c r="P5" s="8">
        <v>16</v>
      </c>
      <c r="Q5" s="13">
        <v>17</v>
      </c>
      <c r="R5" s="8">
        <v>18</v>
      </c>
      <c r="S5" s="13">
        <v>19</v>
      </c>
      <c r="T5" s="8">
        <v>20</v>
      </c>
      <c r="U5" s="13">
        <v>21</v>
      </c>
      <c r="V5" s="8">
        <v>22</v>
      </c>
      <c r="W5" s="13">
        <v>23</v>
      </c>
      <c r="X5" s="8">
        <v>24</v>
      </c>
      <c r="Y5" s="13">
        <v>25</v>
      </c>
    </row>
    <row r="6" spans="1:25" s="14" customFormat="1" ht="16.5" customHeight="1" x14ac:dyDescent="0.3">
      <c r="A6" s="30" t="s">
        <v>10</v>
      </c>
      <c r="B6" s="30" t="s">
        <v>13</v>
      </c>
      <c r="C6" s="30" t="s">
        <v>16</v>
      </c>
      <c r="D6" s="30" t="s">
        <v>19</v>
      </c>
      <c r="E6" s="81" t="s">
        <v>22</v>
      </c>
      <c r="F6" s="81"/>
      <c r="G6" s="81"/>
      <c r="H6" s="81"/>
      <c r="I6" s="81"/>
      <c r="J6" s="81" t="s">
        <v>33</v>
      </c>
      <c r="K6" s="81"/>
      <c r="L6" s="82" t="s">
        <v>38</v>
      </c>
      <c r="M6" s="82"/>
      <c r="N6" s="81" t="s">
        <v>43</v>
      </c>
      <c r="O6" s="81"/>
      <c r="P6" s="30" t="s">
        <v>48</v>
      </c>
      <c r="Q6" s="81" t="s">
        <v>51</v>
      </c>
      <c r="R6" s="81"/>
      <c r="S6" s="81"/>
      <c r="T6" s="79" t="s">
        <v>53</v>
      </c>
      <c r="U6" s="79"/>
      <c r="V6" s="79"/>
      <c r="W6" s="79"/>
      <c r="X6" s="79"/>
      <c r="Y6" s="79"/>
    </row>
    <row r="7" spans="1:25" s="14" customFormat="1" ht="115.15" x14ac:dyDescent="0.3">
      <c r="A7" s="5" t="s">
        <v>11</v>
      </c>
      <c r="B7" s="7" t="s">
        <v>14</v>
      </c>
      <c r="C7" s="5" t="s">
        <v>17</v>
      </c>
      <c r="D7" s="7" t="s">
        <v>20</v>
      </c>
      <c r="E7" s="7" t="s">
        <v>23</v>
      </c>
      <c r="F7" s="5" t="s">
        <v>25</v>
      </c>
      <c r="G7" s="5" t="s">
        <v>27</v>
      </c>
      <c r="H7" s="5" t="s">
        <v>93</v>
      </c>
      <c r="I7" s="5" t="s">
        <v>31</v>
      </c>
      <c r="J7" s="7" t="s">
        <v>34</v>
      </c>
      <c r="K7" s="7" t="s">
        <v>36</v>
      </c>
      <c r="L7" s="5" t="s">
        <v>39</v>
      </c>
      <c r="M7" s="5" t="s">
        <v>41</v>
      </c>
      <c r="N7" s="5" t="s">
        <v>44</v>
      </c>
      <c r="O7" s="5" t="s">
        <v>46</v>
      </c>
      <c r="P7" s="5" t="s">
        <v>49</v>
      </c>
      <c r="Q7" s="5">
        <v>2012</v>
      </c>
      <c r="R7" s="5">
        <v>2013</v>
      </c>
      <c r="S7" s="5">
        <v>2014</v>
      </c>
      <c r="T7" s="5">
        <v>2015</v>
      </c>
      <c r="U7" s="5">
        <v>2020</v>
      </c>
      <c r="V7" s="5">
        <v>2025</v>
      </c>
      <c r="W7" s="5">
        <v>2030</v>
      </c>
      <c r="X7" s="5">
        <v>2035</v>
      </c>
      <c r="Y7" s="5">
        <v>2040</v>
      </c>
    </row>
    <row r="8" spans="1:25" ht="15.75" thickBot="1" x14ac:dyDescent="0.3"/>
    <row r="9" spans="1:25" ht="21" x14ac:dyDescent="0.35">
      <c r="A9" s="51" t="s">
        <v>133</v>
      </c>
      <c r="B9" s="52"/>
      <c r="C9" s="52"/>
      <c r="D9" s="52"/>
      <c r="E9" s="52"/>
      <c r="F9" s="52"/>
      <c r="G9" s="52"/>
      <c r="H9" s="52"/>
      <c r="I9" s="52"/>
      <c r="J9" s="52"/>
      <c r="K9" s="52"/>
      <c r="L9" s="52"/>
      <c r="M9" s="52"/>
      <c r="N9" s="52"/>
      <c r="O9" s="52"/>
      <c r="P9" s="52"/>
      <c r="Q9" s="52"/>
      <c r="R9" s="52"/>
      <c r="S9" s="52"/>
      <c r="T9" s="52"/>
      <c r="U9" s="52"/>
      <c r="V9" s="52"/>
      <c r="W9" s="52"/>
      <c r="X9" s="52"/>
      <c r="Y9" s="53"/>
    </row>
    <row r="10" spans="1:25" s="20" customFormat="1" ht="15" customHeight="1" x14ac:dyDescent="0.25">
      <c r="A10" s="69" t="s">
        <v>81</v>
      </c>
      <c r="B10" s="45" t="s">
        <v>82</v>
      </c>
      <c r="C10" s="45" t="s">
        <v>83</v>
      </c>
      <c r="D10" s="44" t="s">
        <v>61</v>
      </c>
      <c r="E10" s="45" t="s">
        <v>84</v>
      </c>
      <c r="F10" s="45">
        <v>2010</v>
      </c>
      <c r="G10" s="45">
        <v>2013</v>
      </c>
      <c r="H10" s="46">
        <v>1445</v>
      </c>
      <c r="I10" s="45"/>
      <c r="J10" s="45" t="s">
        <v>85</v>
      </c>
      <c r="K10" s="45" t="s">
        <v>66</v>
      </c>
      <c r="L10" s="45"/>
      <c r="M10" s="45"/>
      <c r="N10" s="45"/>
      <c r="O10" s="45"/>
      <c r="P10" s="45"/>
      <c r="Q10" s="48">
        <v>51.099999904632568</v>
      </c>
      <c r="R10" s="48">
        <v>129.09999942779541</v>
      </c>
      <c r="S10" s="48">
        <v>60.0666663646698</v>
      </c>
      <c r="T10" s="48">
        <v>125</v>
      </c>
      <c r="U10" s="49">
        <v>450</v>
      </c>
      <c r="V10" s="49">
        <v>450</v>
      </c>
      <c r="W10" s="49">
        <v>450</v>
      </c>
      <c r="X10" s="49">
        <v>450</v>
      </c>
      <c r="Y10" s="70">
        <v>450</v>
      </c>
    </row>
    <row r="11" spans="1:25" s="20" customFormat="1" ht="15" customHeight="1" x14ac:dyDescent="0.25">
      <c r="A11" s="71" t="s">
        <v>81</v>
      </c>
      <c r="B11" s="33" t="s">
        <v>82</v>
      </c>
      <c r="C11" s="33" t="s">
        <v>83</v>
      </c>
      <c r="D11" s="33" t="s">
        <v>61</v>
      </c>
      <c r="E11" s="33" t="s">
        <v>84</v>
      </c>
      <c r="F11" s="33">
        <v>2010</v>
      </c>
      <c r="G11" s="33">
        <v>2013</v>
      </c>
      <c r="H11" s="34">
        <v>1445</v>
      </c>
      <c r="I11" s="33"/>
      <c r="J11" s="33" t="s">
        <v>85</v>
      </c>
      <c r="K11" s="33" t="s">
        <v>66</v>
      </c>
      <c r="L11" s="33"/>
      <c r="M11" s="33"/>
      <c r="N11" s="33"/>
      <c r="O11" s="33"/>
      <c r="P11" s="33"/>
      <c r="Q11" s="34">
        <v>51.099999904632568</v>
      </c>
      <c r="R11" s="34">
        <v>129.09999942779541</v>
      </c>
      <c r="S11" s="34">
        <v>60.0666663646698</v>
      </c>
      <c r="T11" s="34"/>
      <c r="U11" s="34"/>
      <c r="V11" s="34"/>
      <c r="W11" s="34"/>
      <c r="X11" s="34"/>
      <c r="Y11" s="72"/>
    </row>
    <row r="12" spans="1:25" s="20" customFormat="1" ht="15" customHeight="1" x14ac:dyDescent="0.25">
      <c r="A12" s="69" t="s">
        <v>87</v>
      </c>
      <c r="B12" s="45" t="s">
        <v>82</v>
      </c>
      <c r="C12" s="42" t="s">
        <v>88</v>
      </c>
      <c r="D12" s="44" t="s">
        <v>78</v>
      </c>
      <c r="E12" s="45" t="s">
        <v>86</v>
      </c>
      <c r="F12" s="45">
        <v>2015</v>
      </c>
      <c r="G12" s="45"/>
      <c r="H12" s="46">
        <v>7300</v>
      </c>
      <c r="I12" s="45"/>
      <c r="J12" s="45" t="s">
        <v>85</v>
      </c>
      <c r="K12" s="45" t="s">
        <v>66</v>
      </c>
      <c r="L12" s="45"/>
      <c r="M12" s="45"/>
      <c r="N12" s="45"/>
      <c r="O12" s="45"/>
      <c r="P12" s="45"/>
      <c r="Q12" s="48">
        <v>0</v>
      </c>
      <c r="R12" s="48">
        <v>0</v>
      </c>
      <c r="S12" s="48">
        <v>0</v>
      </c>
      <c r="T12" s="48">
        <v>0</v>
      </c>
      <c r="U12" s="48">
        <v>7500</v>
      </c>
      <c r="V12" s="48">
        <v>7500</v>
      </c>
      <c r="W12" s="48">
        <v>7500</v>
      </c>
      <c r="X12" s="48">
        <v>7500</v>
      </c>
      <c r="Y12" s="73">
        <v>7500</v>
      </c>
    </row>
    <row r="13" spans="1:25" s="20" customFormat="1" ht="15" customHeight="1" x14ac:dyDescent="0.25">
      <c r="A13" s="71" t="s">
        <v>87</v>
      </c>
      <c r="B13" s="33" t="s">
        <v>82</v>
      </c>
      <c r="C13" s="33" t="s">
        <v>88</v>
      </c>
      <c r="D13" s="33" t="s">
        <v>78</v>
      </c>
      <c r="E13" s="33" t="s">
        <v>86</v>
      </c>
      <c r="F13" s="33">
        <v>2015</v>
      </c>
      <c r="G13" s="33"/>
      <c r="H13" s="33">
        <v>7300</v>
      </c>
      <c r="I13" s="33"/>
      <c r="J13" s="33" t="s">
        <v>85</v>
      </c>
      <c r="K13" s="33" t="s">
        <v>66</v>
      </c>
      <c r="L13" s="33"/>
      <c r="M13" s="33"/>
      <c r="N13" s="33"/>
      <c r="O13" s="33"/>
      <c r="P13" s="33"/>
      <c r="Q13" s="34"/>
      <c r="R13" s="34"/>
      <c r="S13" s="34"/>
      <c r="T13" s="34"/>
      <c r="U13" s="34"/>
      <c r="V13" s="34"/>
      <c r="W13" s="34"/>
      <c r="X13" s="34"/>
      <c r="Y13" s="72"/>
    </row>
    <row r="14" spans="1:25" s="20" customFormat="1" ht="15" customHeight="1" x14ac:dyDescent="0.25">
      <c r="A14" s="69" t="s">
        <v>90</v>
      </c>
      <c r="B14" s="45" t="s">
        <v>82</v>
      </c>
      <c r="C14" s="45" t="s">
        <v>91</v>
      </c>
      <c r="D14" s="44" t="s">
        <v>80</v>
      </c>
      <c r="E14" s="45" t="s">
        <v>86</v>
      </c>
      <c r="F14" s="45">
        <v>2022</v>
      </c>
      <c r="G14" s="45"/>
      <c r="H14" s="46">
        <v>1000</v>
      </c>
      <c r="I14" s="45"/>
      <c r="J14" s="45" t="s">
        <v>85</v>
      </c>
      <c r="K14" s="45" t="s">
        <v>66</v>
      </c>
      <c r="L14" s="45"/>
      <c r="M14" s="45"/>
      <c r="N14" s="45"/>
      <c r="O14" s="45"/>
      <c r="P14" s="45"/>
      <c r="Q14" s="48">
        <v>0</v>
      </c>
      <c r="R14" s="48">
        <v>0</v>
      </c>
      <c r="S14" s="48">
        <v>0</v>
      </c>
      <c r="T14" s="48">
        <v>0</v>
      </c>
      <c r="U14" s="48">
        <v>900</v>
      </c>
      <c r="V14" s="48">
        <v>900</v>
      </c>
      <c r="W14" s="48">
        <v>900</v>
      </c>
      <c r="X14" s="48">
        <v>900</v>
      </c>
      <c r="Y14" s="73">
        <v>900</v>
      </c>
    </row>
    <row r="15" spans="1:25" s="20" customFormat="1" ht="15" customHeight="1" x14ac:dyDescent="0.25">
      <c r="A15" s="71" t="s">
        <v>90</v>
      </c>
      <c r="B15" s="33" t="s">
        <v>82</v>
      </c>
      <c r="C15" s="33" t="s">
        <v>91</v>
      </c>
      <c r="D15" s="33" t="s">
        <v>80</v>
      </c>
      <c r="E15" s="33" t="s">
        <v>86</v>
      </c>
      <c r="F15" s="33">
        <v>2022</v>
      </c>
      <c r="G15" s="33"/>
      <c r="H15" s="33">
        <v>1000</v>
      </c>
      <c r="I15" s="33"/>
      <c r="J15" s="33" t="s">
        <v>85</v>
      </c>
      <c r="K15" s="33" t="s">
        <v>66</v>
      </c>
      <c r="L15" s="33"/>
      <c r="M15" s="33"/>
      <c r="N15" s="33"/>
      <c r="O15" s="33"/>
      <c r="P15" s="33"/>
      <c r="Q15" s="34"/>
      <c r="R15" s="34"/>
      <c r="S15" s="34"/>
      <c r="T15" s="34"/>
      <c r="U15" s="34"/>
      <c r="V15" s="34"/>
      <c r="W15" s="34"/>
      <c r="X15" s="34"/>
      <c r="Y15" s="72"/>
    </row>
    <row r="16" spans="1:25" s="20" customFormat="1" ht="15" customHeight="1" x14ac:dyDescent="0.25">
      <c r="A16" s="69" t="s">
        <v>79</v>
      </c>
      <c r="B16" s="45" t="s">
        <v>59</v>
      </c>
      <c r="C16" s="41" t="s">
        <v>101</v>
      </c>
      <c r="D16" s="44" t="s">
        <v>100</v>
      </c>
      <c r="E16" s="45" t="s">
        <v>62</v>
      </c>
      <c r="F16" s="45">
        <v>2020</v>
      </c>
      <c r="G16" s="45"/>
      <c r="H16" s="46">
        <v>5000</v>
      </c>
      <c r="I16" s="45"/>
      <c r="J16" s="45" t="s">
        <v>63</v>
      </c>
      <c r="K16" s="45" t="s">
        <v>66</v>
      </c>
      <c r="L16" s="45"/>
      <c r="M16" s="45"/>
      <c r="N16" s="45"/>
      <c r="O16" s="45"/>
      <c r="P16" s="45"/>
      <c r="Q16" s="48"/>
      <c r="R16" s="48"/>
      <c r="S16" s="48"/>
      <c r="T16" s="48"/>
      <c r="U16" s="48">
        <v>5000</v>
      </c>
      <c r="V16" s="48">
        <v>5000</v>
      </c>
      <c r="W16" s="48">
        <v>5000</v>
      </c>
      <c r="X16" s="48">
        <v>5000</v>
      </c>
      <c r="Y16" s="73">
        <v>5000</v>
      </c>
    </row>
    <row r="17" spans="1:25" s="20" customFormat="1" ht="15" customHeight="1" x14ac:dyDescent="0.25">
      <c r="A17" s="71" t="s">
        <v>79</v>
      </c>
      <c r="B17" s="33" t="s">
        <v>59</v>
      </c>
      <c r="C17" s="33" t="s">
        <v>114</v>
      </c>
      <c r="D17" s="33" t="s">
        <v>80</v>
      </c>
      <c r="E17" s="33" t="s">
        <v>62</v>
      </c>
      <c r="F17" s="33">
        <v>2020</v>
      </c>
      <c r="G17" s="33"/>
      <c r="H17" s="34">
        <v>9000</v>
      </c>
      <c r="I17" s="33"/>
      <c r="J17" s="33" t="s">
        <v>63</v>
      </c>
      <c r="K17" s="33" t="s">
        <v>66</v>
      </c>
      <c r="L17" s="33"/>
      <c r="M17" s="33"/>
      <c r="N17" s="33"/>
      <c r="O17" s="33"/>
      <c r="P17" s="33"/>
      <c r="Q17" s="34"/>
      <c r="R17" s="34"/>
      <c r="S17" s="34"/>
      <c r="T17" s="34"/>
      <c r="U17" s="34"/>
      <c r="V17" s="34"/>
      <c r="W17" s="34"/>
      <c r="X17" s="34"/>
      <c r="Y17" s="72"/>
    </row>
    <row r="18" spans="1:25" s="20" customFormat="1" ht="15" customHeight="1" x14ac:dyDescent="0.25">
      <c r="A18" s="69" t="s">
        <v>89</v>
      </c>
      <c r="B18" s="45" t="s">
        <v>82</v>
      </c>
      <c r="C18" s="42" t="s">
        <v>94</v>
      </c>
      <c r="D18" s="44" t="s">
        <v>100</v>
      </c>
      <c r="E18" s="45" t="s">
        <v>86</v>
      </c>
      <c r="F18" s="45">
        <v>2016</v>
      </c>
      <c r="G18" s="45"/>
      <c r="H18" s="46">
        <v>5000</v>
      </c>
      <c r="I18" s="45"/>
      <c r="J18" s="45" t="s">
        <v>85</v>
      </c>
      <c r="K18" s="45" t="s">
        <v>66</v>
      </c>
      <c r="L18" s="45"/>
      <c r="M18" s="45"/>
      <c r="N18" s="45"/>
      <c r="O18" s="45"/>
      <c r="P18" s="45"/>
      <c r="Q18" s="48">
        <v>0</v>
      </c>
      <c r="R18" s="48">
        <v>0</v>
      </c>
      <c r="S18" s="48">
        <v>0</v>
      </c>
      <c r="T18" s="48">
        <v>0</v>
      </c>
      <c r="U18" s="48">
        <v>5000</v>
      </c>
      <c r="V18" s="48">
        <v>5000</v>
      </c>
      <c r="W18" s="48">
        <v>5000</v>
      </c>
      <c r="X18" s="48">
        <v>5000</v>
      </c>
      <c r="Y18" s="73">
        <v>5000</v>
      </c>
    </row>
    <row r="19" spans="1:25" s="20" customFormat="1" ht="15" customHeight="1" x14ac:dyDescent="0.25">
      <c r="A19" s="71" t="s">
        <v>89</v>
      </c>
      <c r="B19" s="33" t="s">
        <v>82</v>
      </c>
      <c r="C19" s="33" t="s">
        <v>121</v>
      </c>
      <c r="D19" s="33" t="s">
        <v>78</v>
      </c>
      <c r="E19" s="33" t="s">
        <v>86</v>
      </c>
      <c r="F19" s="33">
        <v>2016</v>
      </c>
      <c r="G19" s="33"/>
      <c r="H19" s="33">
        <v>5000</v>
      </c>
      <c r="I19" s="33"/>
      <c r="J19" s="33" t="s">
        <v>85</v>
      </c>
      <c r="K19" s="33" t="s">
        <v>66</v>
      </c>
      <c r="L19" s="33"/>
      <c r="M19" s="33"/>
      <c r="N19" s="33"/>
      <c r="O19" s="33"/>
      <c r="P19" s="33"/>
      <c r="Q19" s="34"/>
      <c r="R19" s="34"/>
      <c r="S19" s="34"/>
      <c r="T19" s="34"/>
      <c r="U19" s="34"/>
      <c r="V19" s="34"/>
      <c r="W19" s="34"/>
      <c r="X19" s="34"/>
      <c r="Y19" s="72"/>
    </row>
    <row r="20" spans="1:25" x14ac:dyDescent="0.25">
      <c r="A20" s="69" t="s">
        <v>92</v>
      </c>
      <c r="B20" s="45" t="s">
        <v>82</v>
      </c>
      <c r="C20" s="42" t="s">
        <v>102</v>
      </c>
      <c r="D20" s="44" t="s">
        <v>100</v>
      </c>
      <c r="E20" s="45" t="s">
        <v>86</v>
      </c>
      <c r="F20" s="45">
        <v>2025</v>
      </c>
      <c r="G20" s="45"/>
      <c r="H20" s="48"/>
      <c r="I20" s="45"/>
      <c r="J20" s="45" t="s">
        <v>85</v>
      </c>
      <c r="K20" s="45" t="s">
        <v>66</v>
      </c>
      <c r="L20" s="45"/>
      <c r="M20" s="45"/>
      <c r="N20" s="45"/>
      <c r="O20" s="45"/>
      <c r="P20" s="45"/>
      <c r="Q20" s="48"/>
      <c r="R20" s="48"/>
      <c r="S20" s="48"/>
      <c r="T20" s="48"/>
      <c r="U20" s="48"/>
      <c r="V20" s="48"/>
      <c r="W20" s="48"/>
      <c r="X20" s="48"/>
      <c r="Y20" s="73"/>
    </row>
    <row r="21" spans="1:25" x14ac:dyDescent="0.25">
      <c r="A21" s="71" t="s">
        <v>92</v>
      </c>
      <c r="B21" s="33" t="s">
        <v>82</v>
      </c>
      <c r="C21" s="33" t="s">
        <v>128</v>
      </c>
      <c r="D21" s="33" t="s">
        <v>80</v>
      </c>
      <c r="E21" s="33" t="s">
        <v>86</v>
      </c>
      <c r="F21" s="33">
        <v>2022</v>
      </c>
      <c r="G21" s="33"/>
      <c r="H21" s="34">
        <v>2800</v>
      </c>
      <c r="I21" s="33"/>
      <c r="J21" s="33" t="s">
        <v>85</v>
      </c>
      <c r="K21" s="33" t="s">
        <v>66</v>
      </c>
      <c r="L21" s="33"/>
      <c r="M21" s="33"/>
      <c r="N21" s="33"/>
      <c r="O21" s="33"/>
      <c r="P21" s="33"/>
      <c r="Q21" s="34"/>
      <c r="R21" s="34"/>
      <c r="S21" s="34"/>
      <c r="T21" s="34"/>
      <c r="U21" s="34"/>
      <c r="V21" s="34"/>
      <c r="W21" s="34"/>
      <c r="X21" s="34"/>
      <c r="Y21" s="72"/>
    </row>
    <row r="22" spans="1:25" s="20" customFormat="1" ht="15" customHeight="1" x14ac:dyDescent="0.25">
      <c r="A22" s="69" t="s">
        <v>70</v>
      </c>
      <c r="B22" s="45" t="s">
        <v>59</v>
      </c>
      <c r="C22" s="41" t="s">
        <v>98</v>
      </c>
      <c r="D22" s="44" t="s">
        <v>61</v>
      </c>
      <c r="E22" s="45" t="s">
        <v>71</v>
      </c>
      <c r="F22" s="45">
        <v>2011</v>
      </c>
      <c r="G22" s="45">
        <v>2040</v>
      </c>
      <c r="H22" s="46">
        <v>2310</v>
      </c>
      <c r="I22" s="45"/>
      <c r="J22" s="45" t="s">
        <v>63</v>
      </c>
      <c r="K22" s="45" t="s">
        <v>66</v>
      </c>
      <c r="L22" s="45"/>
      <c r="M22" s="45"/>
      <c r="N22" s="45"/>
      <c r="O22" s="45"/>
      <c r="P22" s="45"/>
      <c r="Q22" s="48">
        <v>0</v>
      </c>
      <c r="R22" s="48">
        <v>0</v>
      </c>
      <c r="S22" s="48">
        <v>0</v>
      </c>
      <c r="T22" s="48">
        <v>650</v>
      </c>
      <c r="U22" s="48">
        <v>1800</v>
      </c>
      <c r="V22" s="48">
        <v>1800</v>
      </c>
      <c r="W22" s="48">
        <v>1800</v>
      </c>
      <c r="X22" s="48">
        <v>1800</v>
      </c>
      <c r="Y22" s="73">
        <v>1800</v>
      </c>
    </row>
    <row r="23" spans="1:25" ht="30" x14ac:dyDescent="0.25">
      <c r="A23" s="71" t="s">
        <v>70</v>
      </c>
      <c r="B23" s="33" t="s">
        <v>59</v>
      </c>
      <c r="C23" s="35" t="s">
        <v>105</v>
      </c>
      <c r="D23" s="33" t="s">
        <v>61</v>
      </c>
      <c r="E23" s="33" t="s">
        <v>71</v>
      </c>
      <c r="F23" s="33">
        <v>2011</v>
      </c>
      <c r="G23" s="33">
        <v>2040</v>
      </c>
      <c r="H23" s="34">
        <v>2310</v>
      </c>
      <c r="I23" s="33"/>
      <c r="J23" s="33" t="s">
        <v>63</v>
      </c>
      <c r="K23" s="33" t="s">
        <v>66</v>
      </c>
      <c r="L23" s="33"/>
      <c r="M23" s="33"/>
      <c r="N23" s="33"/>
      <c r="O23" s="33"/>
      <c r="P23" s="33"/>
      <c r="Q23" s="34"/>
      <c r="R23" s="34"/>
      <c r="S23" s="34"/>
      <c r="T23" s="34"/>
      <c r="U23" s="34"/>
      <c r="V23" s="34"/>
      <c r="W23" s="34"/>
      <c r="X23" s="34"/>
      <c r="Y23" s="72"/>
    </row>
    <row r="24" spans="1:25" s="32" customFormat="1" x14ac:dyDescent="0.25">
      <c r="A24" s="74" t="s">
        <v>76</v>
      </c>
      <c r="B24" s="42" t="s">
        <v>59</v>
      </c>
      <c r="C24" s="42" t="s">
        <v>77</v>
      </c>
      <c r="D24" s="75" t="s">
        <v>61</v>
      </c>
      <c r="E24" s="42" t="s">
        <v>71</v>
      </c>
      <c r="F24" s="42">
        <v>1994</v>
      </c>
      <c r="G24" s="42">
        <v>2009</v>
      </c>
      <c r="H24" s="76">
        <v>1300</v>
      </c>
      <c r="I24" s="45"/>
      <c r="J24" s="45" t="s">
        <v>63</v>
      </c>
      <c r="K24" s="45" t="s">
        <v>66</v>
      </c>
      <c r="L24" s="45"/>
      <c r="M24" s="45"/>
      <c r="N24" s="45"/>
      <c r="O24" s="45"/>
      <c r="P24" s="45"/>
      <c r="Q24" s="48">
        <v>1240.8000020980835</v>
      </c>
      <c r="R24" s="48">
        <v>1433.8999900817871</v>
      </c>
      <c r="S24" s="48">
        <v>1379.5666809082031</v>
      </c>
      <c r="T24" s="48">
        <v>1400</v>
      </c>
      <c r="U24" s="48">
        <v>1400</v>
      </c>
      <c r="V24" s="48">
        <v>1400</v>
      </c>
      <c r="W24" s="48">
        <v>1400</v>
      </c>
      <c r="X24" s="48">
        <v>1400</v>
      </c>
      <c r="Y24" s="73">
        <v>1400</v>
      </c>
    </row>
    <row r="25" spans="1:25" s="32" customFormat="1" x14ac:dyDescent="0.25">
      <c r="A25" s="77" t="s">
        <v>76</v>
      </c>
      <c r="B25" s="36" t="s">
        <v>59</v>
      </c>
      <c r="C25" s="36" t="s">
        <v>77</v>
      </c>
      <c r="D25" s="36" t="s">
        <v>61</v>
      </c>
      <c r="E25" s="36" t="s">
        <v>71</v>
      </c>
      <c r="F25" s="36">
        <v>1994</v>
      </c>
      <c r="G25" s="36">
        <v>2009</v>
      </c>
      <c r="H25" s="37">
        <v>1300</v>
      </c>
      <c r="I25" s="33"/>
      <c r="J25" s="33" t="s">
        <v>63</v>
      </c>
      <c r="K25" s="33" t="s">
        <v>66</v>
      </c>
      <c r="L25" s="33"/>
      <c r="M25" s="33"/>
      <c r="N25" s="33"/>
      <c r="O25" s="33"/>
      <c r="P25" s="33"/>
      <c r="Q25" s="34">
        <v>1240.8000020980835</v>
      </c>
      <c r="R25" s="34">
        <v>1433.8999900817871</v>
      </c>
      <c r="S25" s="34">
        <v>1379.5666809082031</v>
      </c>
      <c r="T25" s="34"/>
      <c r="U25" s="34"/>
      <c r="V25" s="34"/>
      <c r="W25" s="34"/>
      <c r="X25" s="34"/>
      <c r="Y25" s="72"/>
    </row>
    <row r="26" spans="1:25" s="32" customFormat="1" x14ac:dyDescent="0.25">
      <c r="A26" s="74" t="s">
        <v>75</v>
      </c>
      <c r="B26" s="42" t="s">
        <v>59</v>
      </c>
      <c r="C26" s="42" t="s">
        <v>99</v>
      </c>
      <c r="D26" s="75" t="s">
        <v>61</v>
      </c>
      <c r="E26" s="42" t="s">
        <v>71</v>
      </c>
      <c r="F26" s="42">
        <v>2003</v>
      </c>
      <c r="G26" s="42">
        <v>2013</v>
      </c>
      <c r="H26" s="76">
        <v>14000</v>
      </c>
      <c r="I26" s="45"/>
      <c r="J26" s="45" t="s">
        <v>63</v>
      </c>
      <c r="K26" s="45" t="s">
        <v>66</v>
      </c>
      <c r="L26" s="45"/>
      <c r="M26" s="45"/>
      <c r="N26" s="45"/>
      <c r="O26" s="45"/>
      <c r="P26" s="45"/>
      <c r="Q26" s="48">
        <v>3746.9999694824219</v>
      </c>
      <c r="R26" s="48">
        <v>808.0999755859375</v>
      </c>
      <c r="S26" s="48">
        <v>1405.0626182556152</v>
      </c>
      <c r="T26" s="48">
        <v>7500</v>
      </c>
      <c r="U26" s="48">
        <v>7500</v>
      </c>
      <c r="V26" s="48">
        <v>7500</v>
      </c>
      <c r="W26" s="48">
        <v>7500</v>
      </c>
      <c r="X26" s="48">
        <v>7500</v>
      </c>
      <c r="Y26" s="73">
        <v>7500</v>
      </c>
    </row>
    <row r="27" spans="1:25" s="32" customFormat="1" x14ac:dyDescent="0.25">
      <c r="A27" s="77" t="s">
        <v>75</v>
      </c>
      <c r="B27" s="36" t="s">
        <v>59</v>
      </c>
      <c r="C27" s="36" t="s">
        <v>107</v>
      </c>
      <c r="D27" s="36" t="s">
        <v>61</v>
      </c>
      <c r="E27" s="36" t="s">
        <v>71</v>
      </c>
      <c r="F27" s="36">
        <v>2003</v>
      </c>
      <c r="G27" s="36">
        <v>2013</v>
      </c>
      <c r="H27" s="37">
        <v>14000</v>
      </c>
      <c r="I27" s="33"/>
      <c r="J27" s="33" t="s">
        <v>63</v>
      </c>
      <c r="K27" s="33" t="s">
        <v>66</v>
      </c>
      <c r="L27" s="33"/>
      <c r="M27" s="33"/>
      <c r="N27" s="33"/>
      <c r="O27" s="33"/>
      <c r="P27" s="33"/>
      <c r="Q27" s="34">
        <v>3746.9999694824219</v>
      </c>
      <c r="R27" s="34">
        <v>808.0999755859375</v>
      </c>
      <c r="S27" s="34">
        <v>1405.0626182556152</v>
      </c>
      <c r="T27" s="34"/>
      <c r="U27" s="34"/>
      <c r="V27" s="34"/>
      <c r="W27" s="34"/>
      <c r="X27" s="34"/>
      <c r="Y27" s="72"/>
    </row>
    <row r="28" spans="1:25" s="32" customFormat="1" x14ac:dyDescent="0.25">
      <c r="A28" s="69" t="s">
        <v>65</v>
      </c>
      <c r="B28" s="45" t="s">
        <v>59</v>
      </c>
      <c r="C28" s="41" t="s">
        <v>60</v>
      </c>
      <c r="D28" s="44" t="s">
        <v>61</v>
      </c>
      <c r="E28" s="45" t="s">
        <v>62</v>
      </c>
      <c r="F28" s="45">
        <v>2005</v>
      </c>
      <c r="G28" s="45"/>
      <c r="H28" s="46">
        <v>1230</v>
      </c>
      <c r="I28" s="45"/>
      <c r="J28" s="45" t="s">
        <v>63</v>
      </c>
      <c r="K28" s="45" t="s">
        <v>66</v>
      </c>
      <c r="L28" s="45"/>
      <c r="M28" s="45"/>
      <c r="N28" s="45"/>
      <c r="O28" s="45"/>
      <c r="P28" s="45"/>
      <c r="Q28" s="48">
        <v>701.4999942779541</v>
      </c>
      <c r="R28" s="48">
        <v>5140.7735595703125</v>
      </c>
      <c r="S28" s="48">
        <v>1263.1536312103271</v>
      </c>
      <c r="T28" s="48">
        <f>2100-T27</f>
        <v>2100</v>
      </c>
      <c r="U28" s="48">
        <f>2100-U27</f>
        <v>2100</v>
      </c>
      <c r="V28" s="48">
        <f>2540-V27</f>
        <v>2540</v>
      </c>
      <c r="W28" s="48">
        <f>2540-W27</f>
        <v>2540</v>
      </c>
      <c r="X28" s="48">
        <f>2540-X27</f>
        <v>2540</v>
      </c>
      <c r="Y28" s="73">
        <f>2540-Y27</f>
        <v>2540</v>
      </c>
    </row>
    <row r="29" spans="1:25" s="32" customFormat="1" x14ac:dyDescent="0.25">
      <c r="A29" s="71" t="s">
        <v>65</v>
      </c>
      <c r="B29" s="33" t="s">
        <v>59</v>
      </c>
      <c r="C29" s="35" t="s">
        <v>60</v>
      </c>
      <c r="D29" s="33" t="s">
        <v>61</v>
      </c>
      <c r="E29" s="33" t="s">
        <v>62</v>
      </c>
      <c r="F29" s="33">
        <v>2005</v>
      </c>
      <c r="G29" s="33"/>
      <c r="H29" s="34">
        <v>1230</v>
      </c>
      <c r="I29" s="33"/>
      <c r="J29" s="33" t="s">
        <v>63</v>
      </c>
      <c r="K29" s="33" t="s">
        <v>66</v>
      </c>
      <c r="L29" s="33"/>
      <c r="M29" s="33"/>
      <c r="N29" s="33"/>
      <c r="O29" s="33"/>
      <c r="P29" s="33"/>
      <c r="Q29" s="34">
        <v>701.4999942779541</v>
      </c>
      <c r="R29" s="34">
        <v>5140.7735595703125</v>
      </c>
      <c r="S29" s="34">
        <v>1263.1536312103271</v>
      </c>
      <c r="T29" s="34"/>
      <c r="U29" s="34"/>
      <c r="V29" s="34"/>
      <c r="W29" s="34"/>
      <c r="X29" s="34"/>
      <c r="Y29" s="72"/>
    </row>
    <row r="30" spans="1:25" s="32" customFormat="1" x14ac:dyDescent="0.25">
      <c r="A30" s="69" t="s">
        <v>58</v>
      </c>
      <c r="B30" s="45" t="s">
        <v>59</v>
      </c>
      <c r="C30" s="41" t="s">
        <v>60</v>
      </c>
      <c r="D30" s="44" t="s">
        <v>61</v>
      </c>
      <c r="E30" s="45" t="s">
        <v>62</v>
      </c>
      <c r="F30" s="45">
        <v>1990</v>
      </c>
      <c r="G30" s="45"/>
      <c r="H30" s="46">
        <v>450</v>
      </c>
      <c r="I30" s="45"/>
      <c r="J30" s="45" t="s">
        <v>63</v>
      </c>
      <c r="K30" s="45" t="s">
        <v>64</v>
      </c>
      <c r="L30" s="45"/>
      <c r="M30" s="45"/>
      <c r="N30" s="45"/>
      <c r="O30" s="45"/>
      <c r="P30" s="45"/>
      <c r="Q30" s="48">
        <v>224.29999923706055</v>
      </c>
      <c r="R30" s="48">
        <v>284.29999828338623</v>
      </c>
      <c r="S30" s="48">
        <v>243.70382308959961</v>
      </c>
      <c r="T30" s="48">
        <v>315</v>
      </c>
      <c r="U30" s="48">
        <v>315</v>
      </c>
      <c r="V30" s="48">
        <f>2540*0.15</f>
        <v>381</v>
      </c>
      <c r="W30" s="48">
        <f>2540*0.15</f>
        <v>381</v>
      </c>
      <c r="X30" s="48">
        <f>2540*0.15</f>
        <v>381</v>
      </c>
      <c r="Y30" s="73">
        <f>2540*0.15</f>
        <v>381</v>
      </c>
    </row>
    <row r="31" spans="1:25" s="32" customFormat="1" x14ac:dyDescent="0.25">
      <c r="A31" s="71" t="s">
        <v>58</v>
      </c>
      <c r="B31" s="33" t="s">
        <v>59</v>
      </c>
      <c r="C31" s="35" t="s">
        <v>60</v>
      </c>
      <c r="D31" s="33" t="s">
        <v>61</v>
      </c>
      <c r="E31" s="33" t="s">
        <v>62</v>
      </c>
      <c r="F31" s="33">
        <v>1990</v>
      </c>
      <c r="G31" s="33"/>
      <c r="H31" s="34">
        <v>450</v>
      </c>
      <c r="I31" s="33"/>
      <c r="J31" s="33" t="s">
        <v>63</v>
      </c>
      <c r="K31" s="33" t="s">
        <v>64</v>
      </c>
      <c r="L31" s="33"/>
      <c r="M31" s="33"/>
      <c r="N31" s="33"/>
      <c r="O31" s="33"/>
      <c r="P31" s="33"/>
      <c r="Q31" s="34">
        <v>224.29999923706055</v>
      </c>
      <c r="R31" s="34">
        <v>284.29999828338623</v>
      </c>
      <c r="S31" s="34">
        <v>243.70382308959961</v>
      </c>
      <c r="T31" s="34"/>
      <c r="U31" s="34"/>
      <c r="V31" s="34"/>
      <c r="W31" s="34"/>
      <c r="X31" s="34"/>
      <c r="Y31" s="72"/>
    </row>
    <row r="32" spans="1:25" s="32" customFormat="1" x14ac:dyDescent="0.25">
      <c r="A32" s="69" t="s">
        <v>68</v>
      </c>
      <c r="B32" s="45" t="s">
        <v>59</v>
      </c>
      <c r="C32" s="41" t="s">
        <v>69</v>
      </c>
      <c r="D32" s="44" t="s">
        <v>61</v>
      </c>
      <c r="E32" s="45" t="s">
        <v>62</v>
      </c>
      <c r="F32" s="45">
        <v>1997</v>
      </c>
      <c r="G32" s="45"/>
      <c r="H32" s="46">
        <v>400</v>
      </c>
      <c r="I32" s="45"/>
      <c r="J32" s="45" t="s">
        <v>63</v>
      </c>
      <c r="K32" s="45" t="s">
        <v>66</v>
      </c>
      <c r="L32" s="45"/>
      <c r="M32" s="45"/>
      <c r="N32" s="45"/>
      <c r="O32" s="45"/>
      <c r="P32" s="45"/>
      <c r="Q32" s="48">
        <v>392.49999761581421</v>
      </c>
      <c r="R32" s="48">
        <v>483.70000076293945</v>
      </c>
      <c r="S32" s="48">
        <v>480.0333366394043</v>
      </c>
      <c r="T32" s="48">
        <v>350</v>
      </c>
      <c r="U32" s="48">
        <v>400</v>
      </c>
      <c r="V32" s="48">
        <v>420</v>
      </c>
      <c r="W32" s="48">
        <v>420</v>
      </c>
      <c r="X32" s="48">
        <v>420</v>
      </c>
      <c r="Y32" s="73">
        <v>420</v>
      </c>
    </row>
    <row r="33" spans="1:25" s="32" customFormat="1" x14ac:dyDescent="0.25">
      <c r="A33" s="71" t="s">
        <v>68</v>
      </c>
      <c r="B33" s="33" t="s">
        <v>59</v>
      </c>
      <c r="C33" s="35" t="s">
        <v>69</v>
      </c>
      <c r="D33" s="33" t="s">
        <v>61</v>
      </c>
      <c r="E33" s="33" t="s">
        <v>62</v>
      </c>
      <c r="F33" s="33">
        <v>1997</v>
      </c>
      <c r="G33" s="33"/>
      <c r="H33" s="34">
        <v>400</v>
      </c>
      <c r="I33" s="33"/>
      <c r="J33" s="33" t="s">
        <v>63</v>
      </c>
      <c r="K33" s="33" t="s">
        <v>66</v>
      </c>
      <c r="L33" s="33"/>
      <c r="M33" s="33"/>
      <c r="N33" s="33"/>
      <c r="O33" s="33"/>
      <c r="P33" s="33"/>
      <c r="Q33" s="34">
        <v>392.49999761581421</v>
      </c>
      <c r="R33" s="34">
        <v>483.70000076293945</v>
      </c>
      <c r="S33" s="34">
        <v>480.0333366394043</v>
      </c>
      <c r="T33" s="34"/>
      <c r="U33" s="34"/>
      <c r="V33" s="34"/>
      <c r="W33" s="34"/>
      <c r="X33" s="34"/>
      <c r="Y33" s="72"/>
    </row>
    <row r="34" spans="1:25" s="32" customFormat="1" x14ac:dyDescent="0.25">
      <c r="A34" s="69" t="s">
        <v>74</v>
      </c>
      <c r="B34" s="45" t="s">
        <v>59</v>
      </c>
      <c r="C34" s="41" t="s">
        <v>97</v>
      </c>
      <c r="D34" s="44" t="s">
        <v>61</v>
      </c>
      <c r="E34" s="45" t="s">
        <v>62</v>
      </c>
      <c r="F34" s="45">
        <v>2003</v>
      </c>
      <c r="G34" s="45"/>
      <c r="H34" s="46">
        <v>2200</v>
      </c>
      <c r="I34" s="45"/>
      <c r="J34" s="45" t="s">
        <v>63</v>
      </c>
      <c r="K34" s="45" t="s">
        <v>66</v>
      </c>
      <c r="L34" s="45"/>
      <c r="M34" s="45"/>
      <c r="N34" s="45"/>
      <c r="O34" s="45"/>
      <c r="P34" s="45"/>
      <c r="Q34" s="48">
        <v>349.29751873016357</v>
      </c>
      <c r="R34" s="48">
        <v>454.90000009536743</v>
      </c>
      <c r="S34" s="48">
        <v>495.33223628997803</v>
      </c>
      <c r="T34" s="48">
        <v>750</v>
      </c>
      <c r="U34" s="48">
        <v>1400</v>
      </c>
      <c r="V34" s="48">
        <v>1600</v>
      </c>
      <c r="W34" s="48">
        <v>1800</v>
      </c>
      <c r="X34" s="48">
        <v>2000</v>
      </c>
      <c r="Y34" s="73">
        <v>2200</v>
      </c>
    </row>
    <row r="35" spans="1:25" s="32" customFormat="1" ht="30" x14ac:dyDescent="0.25">
      <c r="A35" s="71" t="s">
        <v>74</v>
      </c>
      <c r="B35" s="33" t="s">
        <v>59</v>
      </c>
      <c r="C35" s="35" t="s">
        <v>106</v>
      </c>
      <c r="D35" s="33" t="s">
        <v>61</v>
      </c>
      <c r="E35" s="33" t="s">
        <v>62</v>
      </c>
      <c r="F35" s="33">
        <v>2003</v>
      </c>
      <c r="G35" s="33"/>
      <c r="H35" s="34">
        <v>5040</v>
      </c>
      <c r="I35" s="33"/>
      <c r="J35" s="33" t="s">
        <v>63</v>
      </c>
      <c r="K35" s="33" t="s">
        <v>66</v>
      </c>
      <c r="L35" s="33"/>
      <c r="M35" s="33"/>
      <c r="N35" s="33"/>
      <c r="O35" s="33"/>
      <c r="P35" s="33"/>
      <c r="Q35" s="34">
        <v>349.29751873016357</v>
      </c>
      <c r="R35" s="34">
        <v>454.90000009536743</v>
      </c>
      <c r="S35" s="34">
        <v>495.33223628997803</v>
      </c>
      <c r="T35" s="34"/>
      <c r="U35" s="34"/>
      <c r="V35" s="34"/>
      <c r="W35" s="34"/>
      <c r="X35" s="34"/>
      <c r="Y35" s="72"/>
    </row>
    <row r="36" spans="1:25" s="32" customFormat="1" x14ac:dyDescent="0.25">
      <c r="A36" s="69" t="s">
        <v>67</v>
      </c>
      <c r="B36" s="45" t="s">
        <v>59</v>
      </c>
      <c r="C36" s="41" t="s">
        <v>96</v>
      </c>
      <c r="D36" s="44" t="s">
        <v>61</v>
      </c>
      <c r="E36" s="45" t="s">
        <v>62</v>
      </c>
      <c r="F36" s="45">
        <v>2001</v>
      </c>
      <c r="G36" s="45"/>
      <c r="H36" s="46">
        <v>1100</v>
      </c>
      <c r="I36" s="45"/>
      <c r="J36" s="45" t="s">
        <v>63</v>
      </c>
      <c r="K36" s="45" t="s">
        <v>66</v>
      </c>
      <c r="L36" s="45"/>
      <c r="M36" s="45"/>
      <c r="N36" s="45"/>
      <c r="O36" s="45"/>
      <c r="P36" s="45"/>
      <c r="Q36" s="48">
        <v>62.799999713897705</v>
      </c>
      <c r="R36" s="48">
        <v>56.099999725818634</v>
      </c>
      <c r="S36" s="48">
        <v>76.733333587646484</v>
      </c>
      <c r="T36" s="49">
        <v>100</v>
      </c>
      <c r="U36" s="49">
        <v>100</v>
      </c>
      <c r="V36" s="49">
        <v>100</v>
      </c>
      <c r="W36" s="49">
        <v>100</v>
      </c>
      <c r="X36" s="49">
        <v>100</v>
      </c>
      <c r="Y36" s="70">
        <v>100</v>
      </c>
    </row>
    <row r="37" spans="1:25" s="32" customFormat="1" ht="45" x14ac:dyDescent="0.25">
      <c r="A37" s="71" t="s">
        <v>67</v>
      </c>
      <c r="B37" s="33" t="s">
        <v>59</v>
      </c>
      <c r="C37" s="35" t="s">
        <v>104</v>
      </c>
      <c r="D37" s="33" t="s">
        <v>61</v>
      </c>
      <c r="E37" s="33" t="s">
        <v>62</v>
      </c>
      <c r="F37" s="33">
        <v>2001</v>
      </c>
      <c r="G37" s="33"/>
      <c r="H37" s="34">
        <v>1100</v>
      </c>
      <c r="I37" s="33"/>
      <c r="J37" s="33" t="s">
        <v>63</v>
      </c>
      <c r="K37" s="33" t="s">
        <v>66</v>
      </c>
      <c r="L37" s="33"/>
      <c r="M37" s="33"/>
      <c r="N37" s="33"/>
      <c r="O37" s="33"/>
      <c r="P37" s="33"/>
      <c r="Q37" s="34">
        <v>62.799999713897705</v>
      </c>
      <c r="R37" s="34">
        <v>56.099999725818634</v>
      </c>
      <c r="S37" s="34">
        <v>76.733333587646484</v>
      </c>
      <c r="T37" s="34"/>
      <c r="U37" s="34"/>
      <c r="V37" s="34"/>
      <c r="W37" s="34"/>
      <c r="X37" s="34"/>
      <c r="Y37" s="72"/>
    </row>
    <row r="38" spans="1:25" s="32" customFormat="1" x14ac:dyDescent="0.25">
      <c r="A38" s="69" t="s">
        <v>72</v>
      </c>
      <c r="B38" s="45" t="s">
        <v>82</v>
      </c>
      <c r="C38" s="41" t="s">
        <v>73</v>
      </c>
      <c r="D38" s="44" t="s">
        <v>61</v>
      </c>
      <c r="E38" s="45" t="s">
        <v>71</v>
      </c>
      <c r="F38" s="45">
        <v>2013</v>
      </c>
      <c r="G38" s="45">
        <v>2039</v>
      </c>
      <c r="H38" s="46">
        <v>1000</v>
      </c>
      <c r="I38" s="45"/>
      <c r="J38" s="45" t="s">
        <v>63</v>
      </c>
      <c r="K38" s="45" t="s">
        <v>66</v>
      </c>
      <c r="L38" s="45"/>
      <c r="M38" s="45"/>
      <c r="N38" s="45"/>
      <c r="O38" s="45"/>
      <c r="P38" s="45"/>
      <c r="Q38" s="48"/>
      <c r="R38" s="48">
        <v>7.5999998301267624</v>
      </c>
      <c r="S38" s="48">
        <v>173.2</v>
      </c>
      <c r="T38" s="48">
        <v>900</v>
      </c>
      <c r="U38" s="48">
        <v>900</v>
      </c>
      <c r="V38" s="48">
        <v>900</v>
      </c>
      <c r="W38" s="48">
        <v>900</v>
      </c>
      <c r="X38" s="48">
        <v>900</v>
      </c>
      <c r="Y38" s="73">
        <v>900</v>
      </c>
    </row>
    <row r="39" spans="1:25" s="32" customFormat="1" x14ac:dyDescent="0.25">
      <c r="A39" s="71" t="s">
        <v>72</v>
      </c>
      <c r="B39" s="33" t="s">
        <v>59</v>
      </c>
      <c r="C39" s="35" t="s">
        <v>73</v>
      </c>
      <c r="D39" s="33" t="s">
        <v>61</v>
      </c>
      <c r="E39" s="33" t="s">
        <v>71</v>
      </c>
      <c r="F39" s="33">
        <v>2013</v>
      </c>
      <c r="G39" s="33">
        <v>2039</v>
      </c>
      <c r="H39" s="34">
        <v>1000</v>
      </c>
      <c r="I39" s="33"/>
      <c r="J39" s="33" t="s">
        <v>63</v>
      </c>
      <c r="K39" s="33" t="s">
        <v>66</v>
      </c>
      <c r="L39" s="33"/>
      <c r="M39" s="33"/>
      <c r="N39" s="33"/>
      <c r="O39" s="33"/>
      <c r="P39" s="33"/>
      <c r="Q39" s="34"/>
      <c r="R39" s="34">
        <v>7.5999998301267624</v>
      </c>
      <c r="S39" s="34"/>
      <c r="T39" s="34"/>
      <c r="U39" s="34"/>
      <c r="V39" s="34"/>
      <c r="W39" s="34"/>
      <c r="X39" s="34"/>
      <c r="Y39" s="72"/>
    </row>
    <row r="40" spans="1:25" s="32" customFormat="1" ht="15.75" thickBot="1" x14ac:dyDescent="0.3">
      <c r="A40" s="57" t="s">
        <v>130</v>
      </c>
      <c r="B40" s="58" t="s">
        <v>59</v>
      </c>
      <c r="C40" s="59" t="s">
        <v>96</v>
      </c>
      <c r="D40" s="60" t="s">
        <v>103</v>
      </c>
      <c r="E40" s="58" t="s">
        <v>62</v>
      </c>
      <c r="F40" s="58">
        <v>2020</v>
      </c>
      <c r="G40" s="58"/>
      <c r="H40" s="61">
        <v>1250</v>
      </c>
      <c r="I40" s="58"/>
      <c r="J40" s="58" t="s">
        <v>63</v>
      </c>
      <c r="K40" s="58" t="s">
        <v>66</v>
      </c>
      <c r="L40" s="58"/>
      <c r="M40" s="58"/>
      <c r="N40" s="58"/>
      <c r="O40" s="58"/>
      <c r="P40" s="58"/>
      <c r="Q40" s="62"/>
      <c r="R40" s="62"/>
      <c r="S40" s="62"/>
      <c r="T40" s="63"/>
      <c r="U40" s="63">
        <v>1225</v>
      </c>
      <c r="V40" s="63">
        <v>1225</v>
      </c>
      <c r="W40" s="63">
        <v>1225</v>
      </c>
      <c r="X40" s="63">
        <v>1225</v>
      </c>
      <c r="Y40" s="64">
        <v>1225</v>
      </c>
    </row>
    <row r="42" spans="1:25" ht="15.75" thickBot="1" x14ac:dyDescent="0.3"/>
    <row r="43" spans="1:25" ht="21" x14ac:dyDescent="0.35">
      <c r="A43" s="51" t="s">
        <v>131</v>
      </c>
      <c r="B43" s="52"/>
      <c r="C43" s="52"/>
      <c r="D43" s="52"/>
      <c r="E43" s="52"/>
      <c r="F43" s="52"/>
      <c r="G43" s="52"/>
      <c r="H43" s="52"/>
      <c r="I43" s="52"/>
      <c r="J43" s="52"/>
      <c r="K43" s="52"/>
      <c r="L43" s="52"/>
      <c r="M43" s="52"/>
      <c r="N43" s="52"/>
      <c r="O43" s="52"/>
      <c r="P43" s="52"/>
      <c r="Q43" s="52"/>
      <c r="R43" s="52"/>
      <c r="S43" s="52"/>
      <c r="T43" s="52"/>
      <c r="U43" s="52"/>
      <c r="V43" s="52"/>
      <c r="W43" s="52"/>
      <c r="X43" s="52"/>
      <c r="Y43" s="53"/>
    </row>
    <row r="44" spans="1:25" s="20" customFormat="1" ht="15" customHeight="1" x14ac:dyDescent="0.25">
      <c r="A44" s="54" t="s">
        <v>119</v>
      </c>
      <c r="B44" s="38" t="s">
        <v>82</v>
      </c>
      <c r="C44" s="38" t="s">
        <v>120</v>
      </c>
      <c r="D44" s="38" t="s">
        <v>109</v>
      </c>
      <c r="E44" s="38" t="s">
        <v>86</v>
      </c>
      <c r="F44" s="38">
        <v>2014</v>
      </c>
      <c r="G44" s="38"/>
      <c r="H44" s="38">
        <v>1000</v>
      </c>
      <c r="I44" s="38"/>
      <c r="J44" s="38" t="s">
        <v>85</v>
      </c>
      <c r="K44" s="38" t="s">
        <v>66</v>
      </c>
      <c r="L44" s="38"/>
      <c r="M44" s="38"/>
      <c r="N44" s="38"/>
      <c r="O44" s="38"/>
      <c r="P44" s="38"/>
      <c r="Q44" s="39"/>
      <c r="R44" s="39"/>
      <c r="S44" s="39"/>
      <c r="T44" s="39"/>
      <c r="U44" s="39"/>
      <c r="V44" s="39"/>
      <c r="W44" s="39"/>
      <c r="X44" s="39"/>
      <c r="Y44" s="55"/>
    </row>
    <row r="45" spans="1:25" s="20" customFormat="1" ht="15" customHeight="1" x14ac:dyDescent="0.25">
      <c r="A45" s="54" t="s">
        <v>122</v>
      </c>
      <c r="B45" s="38" t="s">
        <v>82</v>
      </c>
      <c r="C45" s="38" t="s">
        <v>123</v>
      </c>
      <c r="D45" s="38" t="s">
        <v>80</v>
      </c>
      <c r="E45" s="38" t="s">
        <v>86</v>
      </c>
      <c r="F45" s="38">
        <v>2020</v>
      </c>
      <c r="G45" s="38"/>
      <c r="H45" s="38">
        <v>1668</v>
      </c>
      <c r="I45" s="38"/>
      <c r="J45" s="38" t="s">
        <v>85</v>
      </c>
      <c r="K45" s="38" t="s">
        <v>66</v>
      </c>
      <c r="L45" s="38"/>
      <c r="M45" s="38"/>
      <c r="N45" s="38"/>
      <c r="O45" s="38"/>
      <c r="P45" s="38"/>
      <c r="Q45" s="39"/>
      <c r="R45" s="39"/>
      <c r="S45" s="39"/>
      <c r="T45" s="39"/>
      <c r="U45" s="39"/>
      <c r="V45" s="39"/>
      <c r="W45" s="39"/>
      <c r="X45" s="39"/>
      <c r="Y45" s="55"/>
    </row>
    <row r="46" spans="1:25" s="20" customFormat="1" ht="15" customHeight="1" x14ac:dyDescent="0.25">
      <c r="A46" s="54" t="s">
        <v>126</v>
      </c>
      <c r="B46" s="38" t="s">
        <v>82</v>
      </c>
      <c r="C46" s="38" t="s">
        <v>127</v>
      </c>
      <c r="D46" s="38" t="s">
        <v>80</v>
      </c>
      <c r="E46" s="38" t="s">
        <v>86</v>
      </c>
      <c r="F46" s="38">
        <v>2020</v>
      </c>
      <c r="G46" s="38"/>
      <c r="H46" s="39">
        <v>2800</v>
      </c>
      <c r="I46" s="38"/>
      <c r="J46" s="38" t="s">
        <v>85</v>
      </c>
      <c r="K46" s="38" t="s">
        <v>66</v>
      </c>
      <c r="L46" s="38"/>
      <c r="M46" s="38"/>
      <c r="N46" s="38"/>
      <c r="O46" s="38"/>
      <c r="P46" s="38"/>
      <c r="Q46" s="39"/>
      <c r="R46" s="39"/>
      <c r="S46" s="39"/>
      <c r="T46" s="39"/>
      <c r="U46" s="39"/>
      <c r="V46" s="39"/>
      <c r="W46" s="39"/>
      <c r="X46" s="39"/>
      <c r="Y46" s="55"/>
    </row>
    <row r="47" spans="1:25" s="20" customFormat="1" ht="15" customHeight="1" x14ac:dyDescent="0.25">
      <c r="A47" s="54" t="s">
        <v>115</v>
      </c>
      <c r="B47" s="38" t="s">
        <v>59</v>
      </c>
      <c r="C47" s="38" t="s">
        <v>116</v>
      </c>
      <c r="D47" s="38" t="s">
        <v>80</v>
      </c>
      <c r="E47" s="38" t="s">
        <v>62</v>
      </c>
      <c r="F47" s="38">
        <v>2020</v>
      </c>
      <c r="G47" s="38"/>
      <c r="H47" s="39">
        <v>314</v>
      </c>
      <c r="I47" s="38"/>
      <c r="J47" s="38" t="s">
        <v>63</v>
      </c>
      <c r="K47" s="38" t="s">
        <v>66</v>
      </c>
      <c r="L47" s="38"/>
      <c r="M47" s="38"/>
      <c r="N47" s="38"/>
      <c r="O47" s="38"/>
      <c r="P47" s="38"/>
      <c r="Q47" s="39"/>
      <c r="R47" s="39"/>
      <c r="S47" s="39"/>
      <c r="T47" s="39"/>
      <c r="U47" s="39"/>
      <c r="V47" s="39"/>
      <c r="W47" s="39"/>
      <c r="X47" s="39"/>
      <c r="Y47" s="55"/>
    </row>
    <row r="48" spans="1:25" s="32" customFormat="1" x14ac:dyDescent="0.25">
      <c r="A48" s="54" t="s">
        <v>112</v>
      </c>
      <c r="B48" s="38" t="s">
        <v>59</v>
      </c>
      <c r="C48" s="38" t="s">
        <v>113</v>
      </c>
      <c r="D48" s="38" t="s">
        <v>78</v>
      </c>
      <c r="E48" s="38" t="s">
        <v>62</v>
      </c>
      <c r="F48" s="38">
        <v>2015</v>
      </c>
      <c r="G48" s="38"/>
      <c r="H48" s="39">
        <v>650</v>
      </c>
      <c r="I48" s="38"/>
      <c r="J48" s="38" t="s">
        <v>63</v>
      </c>
      <c r="K48" s="38" t="s">
        <v>66</v>
      </c>
      <c r="L48" s="38"/>
      <c r="M48" s="38"/>
      <c r="N48" s="38"/>
      <c r="O48" s="38"/>
      <c r="P48" s="38"/>
      <c r="Q48" s="39"/>
      <c r="R48" s="39"/>
      <c r="S48" s="39"/>
      <c r="T48" s="39"/>
      <c r="U48" s="39"/>
      <c r="V48" s="39"/>
      <c r="W48" s="39"/>
      <c r="X48" s="39"/>
      <c r="Y48" s="55"/>
    </row>
    <row r="49" spans="1:25" s="32" customFormat="1" x14ac:dyDescent="0.25">
      <c r="A49" s="54" t="s">
        <v>124</v>
      </c>
      <c r="B49" s="38" t="s">
        <v>82</v>
      </c>
      <c r="C49" s="38" t="s">
        <v>125</v>
      </c>
      <c r="D49" s="38" t="s">
        <v>80</v>
      </c>
      <c r="E49" s="38" t="s">
        <v>86</v>
      </c>
      <c r="F49" s="38">
        <v>2020</v>
      </c>
      <c r="G49" s="38"/>
      <c r="H49" s="38">
        <v>5000</v>
      </c>
      <c r="I49" s="38"/>
      <c r="J49" s="38" t="s">
        <v>85</v>
      </c>
      <c r="K49" s="38" t="s">
        <v>66</v>
      </c>
      <c r="L49" s="38"/>
      <c r="M49" s="38"/>
      <c r="N49" s="38"/>
      <c r="O49" s="38"/>
      <c r="P49" s="38"/>
      <c r="Q49" s="39"/>
      <c r="R49" s="39"/>
      <c r="S49" s="39"/>
      <c r="T49" s="39"/>
      <c r="U49" s="39"/>
      <c r="V49" s="39"/>
      <c r="W49" s="39"/>
      <c r="X49" s="39"/>
      <c r="Y49" s="55"/>
    </row>
    <row r="50" spans="1:25" s="32" customFormat="1" x14ac:dyDescent="0.25">
      <c r="A50" s="54" t="s">
        <v>117</v>
      </c>
      <c r="B50" s="38" t="s">
        <v>59</v>
      </c>
      <c r="C50" s="38" t="s">
        <v>118</v>
      </c>
      <c r="D50" s="38" t="s">
        <v>80</v>
      </c>
      <c r="E50" s="38" t="s">
        <v>62</v>
      </c>
      <c r="F50" s="38">
        <v>2020</v>
      </c>
      <c r="G50" s="38"/>
      <c r="H50" s="39">
        <v>500</v>
      </c>
      <c r="I50" s="38"/>
      <c r="J50" s="38" t="s">
        <v>63</v>
      </c>
      <c r="K50" s="38" t="s">
        <v>66</v>
      </c>
      <c r="L50" s="38"/>
      <c r="M50" s="38"/>
      <c r="N50" s="38"/>
      <c r="O50" s="38"/>
      <c r="P50" s="38"/>
      <c r="Q50" s="39"/>
      <c r="R50" s="39"/>
      <c r="S50" s="39"/>
      <c r="T50" s="39"/>
      <c r="U50" s="39"/>
      <c r="V50" s="39"/>
      <c r="W50" s="39"/>
      <c r="X50" s="39"/>
      <c r="Y50" s="55"/>
    </row>
    <row r="51" spans="1:25" s="32" customFormat="1" x14ac:dyDescent="0.25">
      <c r="A51" s="54" t="s">
        <v>108</v>
      </c>
      <c r="B51" s="38" t="s">
        <v>59</v>
      </c>
      <c r="C51" s="38" t="s">
        <v>105</v>
      </c>
      <c r="D51" s="38" t="s">
        <v>109</v>
      </c>
      <c r="E51" s="38" t="s">
        <v>62</v>
      </c>
      <c r="F51" s="38">
        <v>2014</v>
      </c>
      <c r="G51" s="38"/>
      <c r="H51" s="39">
        <v>4690</v>
      </c>
      <c r="I51" s="38"/>
      <c r="J51" s="38" t="s">
        <v>63</v>
      </c>
      <c r="K51" s="38" t="s">
        <v>64</v>
      </c>
      <c r="L51" s="38"/>
      <c r="M51" s="38"/>
      <c r="N51" s="38"/>
      <c r="O51" s="38"/>
      <c r="P51" s="38"/>
      <c r="Q51" s="39"/>
      <c r="R51" s="39"/>
      <c r="S51" s="39"/>
      <c r="T51" s="39"/>
      <c r="U51" s="39"/>
      <c r="V51" s="39"/>
      <c r="W51" s="39"/>
      <c r="X51" s="39"/>
      <c r="Y51" s="55"/>
    </row>
    <row r="52" spans="1:25" s="32" customFormat="1" ht="15.75" thickBot="1" x14ac:dyDescent="0.3">
      <c r="A52" s="65" t="s">
        <v>110</v>
      </c>
      <c r="B52" s="66" t="s">
        <v>59</v>
      </c>
      <c r="C52" s="66" t="s">
        <v>111</v>
      </c>
      <c r="D52" s="66" t="s">
        <v>109</v>
      </c>
      <c r="E52" s="66" t="s">
        <v>62</v>
      </c>
      <c r="F52" s="66">
        <v>2016</v>
      </c>
      <c r="G52" s="66"/>
      <c r="H52" s="67">
        <v>12000</v>
      </c>
      <c r="I52" s="66"/>
      <c r="J52" s="66" t="s">
        <v>63</v>
      </c>
      <c r="K52" s="66" t="s">
        <v>66</v>
      </c>
      <c r="L52" s="66"/>
      <c r="M52" s="66"/>
      <c r="N52" s="66"/>
      <c r="O52" s="66"/>
      <c r="P52" s="66"/>
      <c r="Q52" s="67"/>
      <c r="R52" s="67"/>
      <c r="S52" s="67"/>
      <c r="T52" s="67"/>
      <c r="U52" s="67"/>
      <c r="V52" s="67"/>
      <c r="W52" s="67"/>
      <c r="X52" s="67"/>
      <c r="Y52" s="68"/>
    </row>
    <row r="54" spans="1:25" ht="15.75" thickBot="1" x14ac:dyDescent="0.3"/>
    <row r="55" spans="1:25" ht="21" x14ac:dyDescent="0.35">
      <c r="A55" s="51" t="s">
        <v>132</v>
      </c>
      <c r="B55" s="52"/>
      <c r="C55" s="52"/>
      <c r="D55" s="52"/>
      <c r="E55" s="52"/>
      <c r="F55" s="52"/>
      <c r="G55" s="52"/>
      <c r="H55" s="52"/>
      <c r="I55" s="52"/>
      <c r="J55" s="52"/>
      <c r="K55" s="52"/>
      <c r="L55" s="52"/>
      <c r="M55" s="52"/>
      <c r="N55" s="52"/>
      <c r="O55" s="52"/>
      <c r="P55" s="52"/>
      <c r="Q55" s="52"/>
      <c r="R55" s="52"/>
      <c r="S55" s="52"/>
      <c r="T55" s="52"/>
      <c r="U55" s="52"/>
      <c r="V55" s="52"/>
      <c r="W55" s="52"/>
      <c r="X55" s="52"/>
      <c r="Y55" s="53"/>
    </row>
    <row r="56" spans="1:25" s="20" customFormat="1" ht="15" customHeight="1" x14ac:dyDescent="0.25">
      <c r="A56" s="54" t="s">
        <v>81</v>
      </c>
      <c r="B56" s="38" t="s">
        <v>82</v>
      </c>
      <c r="C56" s="38" t="s">
        <v>83</v>
      </c>
      <c r="D56" s="38" t="s">
        <v>61</v>
      </c>
      <c r="E56" s="38" t="s">
        <v>84</v>
      </c>
      <c r="F56" s="38">
        <v>2010</v>
      </c>
      <c r="G56" s="38">
        <v>2013</v>
      </c>
      <c r="H56" s="39">
        <v>1445</v>
      </c>
      <c r="I56" s="38"/>
      <c r="J56" s="38" t="s">
        <v>85</v>
      </c>
      <c r="K56" s="38" t="s">
        <v>66</v>
      </c>
      <c r="L56" s="38"/>
      <c r="M56" s="38"/>
      <c r="N56" s="38"/>
      <c r="O56" s="38"/>
      <c r="P56" s="38"/>
      <c r="Q56" s="39">
        <v>51.099999904632568</v>
      </c>
      <c r="R56" s="39">
        <v>129.09999942779541</v>
      </c>
      <c r="S56" s="39">
        <v>60.0666663646698</v>
      </c>
      <c r="T56" s="39"/>
      <c r="U56" s="39"/>
      <c r="V56" s="39"/>
      <c r="W56" s="39"/>
      <c r="X56" s="39"/>
      <c r="Y56" s="55"/>
    </row>
    <row r="57" spans="1:25" ht="15" customHeight="1" x14ac:dyDescent="0.25">
      <c r="A57" s="54" t="s">
        <v>87</v>
      </c>
      <c r="B57" s="38" t="s">
        <v>82</v>
      </c>
      <c r="C57" s="38" t="s">
        <v>88</v>
      </c>
      <c r="D57" s="38" t="s">
        <v>78</v>
      </c>
      <c r="E57" s="38" t="s">
        <v>86</v>
      </c>
      <c r="F57" s="38">
        <v>2015</v>
      </c>
      <c r="G57" s="38"/>
      <c r="H57" s="38">
        <v>7300</v>
      </c>
      <c r="I57" s="38"/>
      <c r="J57" s="38" t="s">
        <v>85</v>
      </c>
      <c r="K57" s="38" t="s">
        <v>66</v>
      </c>
      <c r="L57" s="38"/>
      <c r="M57" s="38"/>
      <c r="N57" s="38"/>
      <c r="O57" s="38"/>
      <c r="P57" s="38"/>
      <c r="Q57" s="39"/>
      <c r="R57" s="39"/>
      <c r="S57" s="39"/>
      <c r="T57" s="39"/>
      <c r="U57" s="39"/>
      <c r="V57" s="39"/>
      <c r="W57" s="39"/>
      <c r="X57" s="39"/>
      <c r="Y57" s="55"/>
    </row>
    <row r="58" spans="1:25" s="20" customFormat="1" ht="15" customHeight="1" x14ac:dyDescent="0.25">
      <c r="A58" s="54" t="s">
        <v>90</v>
      </c>
      <c r="B58" s="38" t="s">
        <v>82</v>
      </c>
      <c r="C58" s="38" t="s">
        <v>91</v>
      </c>
      <c r="D58" s="38" t="s">
        <v>80</v>
      </c>
      <c r="E58" s="38" t="s">
        <v>86</v>
      </c>
      <c r="F58" s="38">
        <v>2022</v>
      </c>
      <c r="G58" s="38"/>
      <c r="H58" s="38">
        <v>1000</v>
      </c>
      <c r="I58" s="38"/>
      <c r="J58" s="38" t="s">
        <v>85</v>
      </c>
      <c r="K58" s="38" t="s">
        <v>66</v>
      </c>
      <c r="L58" s="38"/>
      <c r="M58" s="38"/>
      <c r="N58" s="38"/>
      <c r="O58" s="38"/>
      <c r="P58" s="38"/>
      <c r="Q58" s="39"/>
      <c r="R58" s="39"/>
      <c r="S58" s="39"/>
      <c r="T58" s="39"/>
      <c r="U58" s="39"/>
      <c r="V58" s="39"/>
      <c r="W58" s="39"/>
      <c r="X58" s="39"/>
      <c r="Y58" s="55"/>
    </row>
    <row r="59" spans="1:25" ht="15" customHeight="1" x14ac:dyDescent="0.25">
      <c r="A59" s="54" t="s">
        <v>79</v>
      </c>
      <c r="B59" s="38" t="s">
        <v>59</v>
      </c>
      <c r="C59" s="41" t="s">
        <v>101</v>
      </c>
      <c r="D59" s="44" t="s">
        <v>100</v>
      </c>
      <c r="E59" s="38" t="s">
        <v>62</v>
      </c>
      <c r="F59" s="38">
        <v>2020</v>
      </c>
      <c r="G59" s="38"/>
      <c r="H59" s="46">
        <v>5000</v>
      </c>
      <c r="I59" s="38"/>
      <c r="J59" s="38" t="s">
        <v>63</v>
      </c>
      <c r="K59" s="38" t="s">
        <v>66</v>
      </c>
      <c r="L59" s="38"/>
      <c r="M59" s="38"/>
      <c r="N59" s="38"/>
      <c r="O59" s="38"/>
      <c r="P59" s="38"/>
      <c r="Q59" s="39"/>
      <c r="R59" s="39"/>
      <c r="S59" s="39"/>
      <c r="T59" s="39"/>
      <c r="U59" s="39"/>
      <c r="V59" s="39"/>
      <c r="W59" s="39"/>
      <c r="X59" s="39"/>
      <c r="Y59" s="55"/>
    </row>
    <row r="60" spans="1:25" s="20" customFormat="1" ht="15" customHeight="1" x14ac:dyDescent="0.25">
      <c r="A60" s="54" t="s">
        <v>89</v>
      </c>
      <c r="B60" s="38" t="s">
        <v>82</v>
      </c>
      <c r="C60" s="42" t="s">
        <v>94</v>
      </c>
      <c r="D60" s="44" t="s">
        <v>100</v>
      </c>
      <c r="E60" s="38" t="s">
        <v>86</v>
      </c>
      <c r="F60" s="38">
        <v>2016</v>
      </c>
      <c r="G60" s="38"/>
      <c r="H60" s="38">
        <v>5000</v>
      </c>
      <c r="I60" s="38"/>
      <c r="J60" s="38" t="s">
        <v>85</v>
      </c>
      <c r="K60" s="38" t="s">
        <v>66</v>
      </c>
      <c r="L60" s="38"/>
      <c r="M60" s="38"/>
      <c r="N60" s="38"/>
      <c r="O60" s="38"/>
      <c r="P60" s="38"/>
      <c r="Q60" s="39"/>
      <c r="R60" s="39"/>
      <c r="S60" s="39"/>
      <c r="T60" s="39"/>
      <c r="U60" s="39"/>
      <c r="V60" s="39"/>
      <c r="W60" s="39"/>
      <c r="X60" s="39"/>
      <c r="Y60" s="55"/>
    </row>
    <row r="61" spans="1:25" ht="15" customHeight="1" x14ac:dyDescent="0.25">
      <c r="A61" s="54" t="s">
        <v>92</v>
      </c>
      <c r="B61" s="38" t="s">
        <v>82</v>
      </c>
      <c r="C61" s="42" t="s">
        <v>102</v>
      </c>
      <c r="D61" s="44" t="s">
        <v>100</v>
      </c>
      <c r="E61" s="38" t="s">
        <v>86</v>
      </c>
      <c r="F61" s="45">
        <v>2025</v>
      </c>
      <c r="G61" s="38"/>
      <c r="H61" s="39">
        <v>2800</v>
      </c>
      <c r="I61" s="38"/>
      <c r="J61" s="38" t="s">
        <v>85</v>
      </c>
      <c r="K61" s="38" t="s">
        <v>66</v>
      </c>
      <c r="L61" s="38"/>
      <c r="M61" s="38"/>
      <c r="N61" s="38"/>
      <c r="O61" s="38"/>
      <c r="P61" s="38"/>
      <c r="Q61" s="39"/>
      <c r="R61" s="39"/>
      <c r="S61" s="39"/>
      <c r="T61" s="39"/>
      <c r="U61" s="39"/>
      <c r="V61" s="39"/>
      <c r="W61" s="39"/>
      <c r="X61" s="39"/>
      <c r="Y61" s="55"/>
    </row>
    <row r="62" spans="1:25" s="20" customFormat="1" ht="15" customHeight="1" x14ac:dyDescent="0.25">
      <c r="A62" s="54" t="s">
        <v>70</v>
      </c>
      <c r="B62" s="38" t="s">
        <v>59</v>
      </c>
      <c r="C62" s="41" t="s">
        <v>98</v>
      </c>
      <c r="D62" s="38" t="s">
        <v>61</v>
      </c>
      <c r="E62" s="38" t="s">
        <v>71</v>
      </c>
      <c r="F62" s="38">
        <v>2011</v>
      </c>
      <c r="G62" s="38">
        <v>2040</v>
      </c>
      <c r="H62" s="39">
        <v>2310</v>
      </c>
      <c r="I62" s="38"/>
      <c r="J62" s="38" t="s">
        <v>63</v>
      </c>
      <c r="K62" s="38" t="s">
        <v>66</v>
      </c>
      <c r="L62" s="38"/>
      <c r="M62" s="38"/>
      <c r="N62" s="38"/>
      <c r="O62" s="38"/>
      <c r="P62" s="38"/>
      <c r="Q62" s="39"/>
      <c r="R62" s="39"/>
      <c r="S62" s="39"/>
      <c r="T62" s="39"/>
      <c r="U62" s="39"/>
      <c r="V62" s="39"/>
      <c r="W62" s="39"/>
      <c r="X62" s="39"/>
      <c r="Y62" s="55"/>
    </row>
    <row r="63" spans="1:25" ht="15" customHeight="1" x14ac:dyDescent="0.25">
      <c r="A63" s="56" t="s">
        <v>76</v>
      </c>
      <c r="B63" s="40" t="s">
        <v>59</v>
      </c>
      <c r="C63" s="40" t="s">
        <v>77</v>
      </c>
      <c r="D63" s="40" t="s">
        <v>61</v>
      </c>
      <c r="E63" s="40" t="s">
        <v>71</v>
      </c>
      <c r="F63" s="40">
        <v>1994</v>
      </c>
      <c r="G63" s="40">
        <v>2009</v>
      </c>
      <c r="H63" s="47">
        <v>1300</v>
      </c>
      <c r="I63" s="38"/>
      <c r="J63" s="38" t="s">
        <v>63</v>
      </c>
      <c r="K63" s="38" t="s">
        <v>66</v>
      </c>
      <c r="L63" s="38"/>
      <c r="M63" s="38"/>
      <c r="N63" s="38"/>
      <c r="O63" s="38"/>
      <c r="P63" s="38"/>
      <c r="Q63" s="39">
        <v>1240.8000020980835</v>
      </c>
      <c r="R63" s="39">
        <v>1433.8999900817871</v>
      </c>
      <c r="S63" s="39">
        <v>1379.5666809082031</v>
      </c>
      <c r="T63" s="39"/>
      <c r="U63" s="39"/>
      <c r="V63" s="39"/>
      <c r="W63" s="39"/>
      <c r="X63" s="39"/>
      <c r="Y63" s="55"/>
    </row>
    <row r="64" spans="1:25" s="20" customFormat="1" ht="15" customHeight="1" x14ac:dyDescent="0.25">
      <c r="A64" s="56" t="s">
        <v>75</v>
      </c>
      <c r="B64" s="40" t="s">
        <v>59</v>
      </c>
      <c r="C64" s="42" t="s">
        <v>99</v>
      </c>
      <c r="D64" s="40" t="s">
        <v>61</v>
      </c>
      <c r="E64" s="40" t="s">
        <v>71</v>
      </c>
      <c r="F64" s="40">
        <v>2003</v>
      </c>
      <c r="G64" s="40">
        <v>2013</v>
      </c>
      <c r="H64" s="47">
        <v>14000</v>
      </c>
      <c r="I64" s="38"/>
      <c r="J64" s="38" t="s">
        <v>63</v>
      </c>
      <c r="K64" s="38" t="s">
        <v>66</v>
      </c>
      <c r="L64" s="38"/>
      <c r="M64" s="38"/>
      <c r="N64" s="38"/>
      <c r="O64" s="38"/>
      <c r="P64" s="38"/>
      <c r="Q64" s="39">
        <v>3746.9999694824219</v>
      </c>
      <c r="R64" s="39">
        <v>808.0999755859375</v>
      </c>
      <c r="S64" s="39">
        <v>1405.0626182556152</v>
      </c>
      <c r="T64" s="39"/>
      <c r="U64" s="39"/>
      <c r="V64" s="39"/>
      <c r="W64" s="39"/>
      <c r="X64" s="39"/>
      <c r="Y64" s="55"/>
    </row>
    <row r="65" spans="1:25" x14ac:dyDescent="0.25">
      <c r="A65" s="54" t="s">
        <v>65</v>
      </c>
      <c r="B65" s="38" t="s">
        <v>59</v>
      </c>
      <c r="C65" s="43" t="s">
        <v>60</v>
      </c>
      <c r="D65" s="38" t="s">
        <v>61</v>
      </c>
      <c r="E65" s="38" t="s">
        <v>62</v>
      </c>
      <c r="F65" s="38">
        <v>2005</v>
      </c>
      <c r="G65" s="38"/>
      <c r="H65" s="39">
        <v>1230</v>
      </c>
      <c r="I65" s="38"/>
      <c r="J65" s="38" t="s">
        <v>63</v>
      </c>
      <c r="K65" s="38" t="s">
        <v>66</v>
      </c>
      <c r="L65" s="38"/>
      <c r="M65" s="38"/>
      <c r="N65" s="38"/>
      <c r="O65" s="38"/>
      <c r="P65" s="38"/>
      <c r="Q65" s="39">
        <v>701.4999942779541</v>
      </c>
      <c r="R65" s="39">
        <v>5140.7735595703125</v>
      </c>
      <c r="S65" s="39">
        <v>1263.1536312103271</v>
      </c>
      <c r="T65" s="39"/>
      <c r="U65" s="39"/>
      <c r="V65" s="39"/>
      <c r="W65" s="39"/>
      <c r="X65" s="39"/>
      <c r="Y65" s="55"/>
    </row>
    <row r="66" spans="1:25" x14ac:dyDescent="0.25">
      <c r="A66" s="54" t="s">
        <v>58</v>
      </c>
      <c r="B66" s="38" t="s">
        <v>59</v>
      </c>
      <c r="C66" s="43" t="s">
        <v>60</v>
      </c>
      <c r="D66" s="38" t="s">
        <v>61</v>
      </c>
      <c r="E66" s="38" t="s">
        <v>62</v>
      </c>
      <c r="F66" s="38">
        <v>1990</v>
      </c>
      <c r="G66" s="38"/>
      <c r="H66" s="39">
        <v>450</v>
      </c>
      <c r="I66" s="38"/>
      <c r="J66" s="38" t="s">
        <v>63</v>
      </c>
      <c r="K66" s="38" t="s">
        <v>64</v>
      </c>
      <c r="L66" s="38"/>
      <c r="M66" s="38"/>
      <c r="N66" s="38"/>
      <c r="O66" s="38"/>
      <c r="P66" s="38"/>
      <c r="Q66" s="39">
        <v>224.29999923706055</v>
      </c>
      <c r="R66" s="39">
        <v>284.29999828338623</v>
      </c>
      <c r="S66" s="39">
        <v>243.70382308959961</v>
      </c>
      <c r="T66" s="39"/>
      <c r="U66" s="39"/>
      <c r="V66" s="39"/>
      <c r="W66" s="39"/>
      <c r="X66" s="39"/>
      <c r="Y66" s="55"/>
    </row>
    <row r="67" spans="1:25" s="20" customFormat="1" ht="15" customHeight="1" x14ac:dyDescent="0.25">
      <c r="A67" s="54" t="s">
        <v>68</v>
      </c>
      <c r="B67" s="38" t="s">
        <v>59</v>
      </c>
      <c r="C67" s="43" t="s">
        <v>69</v>
      </c>
      <c r="D67" s="38" t="s">
        <v>61</v>
      </c>
      <c r="E67" s="38" t="s">
        <v>62</v>
      </c>
      <c r="F67" s="38">
        <v>1997</v>
      </c>
      <c r="G67" s="38"/>
      <c r="H67" s="39">
        <v>400</v>
      </c>
      <c r="I67" s="38"/>
      <c r="J67" s="38" t="s">
        <v>63</v>
      </c>
      <c r="K67" s="38" t="s">
        <v>66</v>
      </c>
      <c r="L67" s="38"/>
      <c r="M67" s="38"/>
      <c r="N67" s="38"/>
      <c r="O67" s="38"/>
      <c r="P67" s="38"/>
      <c r="Q67" s="39">
        <v>392.49999761581421</v>
      </c>
      <c r="R67" s="39">
        <v>483.70000076293945</v>
      </c>
      <c r="S67" s="39">
        <v>480.0333366394043</v>
      </c>
      <c r="T67" s="39"/>
      <c r="U67" s="39"/>
      <c r="V67" s="39"/>
      <c r="W67" s="39"/>
      <c r="X67" s="39"/>
      <c r="Y67" s="55"/>
    </row>
    <row r="68" spans="1:25" x14ac:dyDescent="0.25">
      <c r="A68" s="54" t="s">
        <v>74</v>
      </c>
      <c r="B68" s="38" t="s">
        <v>59</v>
      </c>
      <c r="C68" s="41" t="s">
        <v>97</v>
      </c>
      <c r="D68" s="38" t="s">
        <v>61</v>
      </c>
      <c r="E68" s="38" t="s">
        <v>62</v>
      </c>
      <c r="F68" s="38">
        <v>2003</v>
      </c>
      <c r="G68" s="38"/>
      <c r="H68" s="46">
        <v>2200</v>
      </c>
      <c r="I68" s="38"/>
      <c r="J68" s="38" t="s">
        <v>63</v>
      </c>
      <c r="K68" s="38" t="s">
        <v>66</v>
      </c>
      <c r="L68" s="38"/>
      <c r="M68" s="38"/>
      <c r="N68" s="38"/>
      <c r="O68" s="38"/>
      <c r="P68" s="38"/>
      <c r="Q68" s="39">
        <v>349.29751873016357</v>
      </c>
      <c r="R68" s="39">
        <v>454.90000009536743</v>
      </c>
      <c r="S68" s="39">
        <v>495.33223628997803</v>
      </c>
      <c r="T68" s="39"/>
      <c r="U68" s="39"/>
      <c r="V68" s="39"/>
      <c r="W68" s="39"/>
      <c r="X68" s="39"/>
      <c r="Y68" s="55"/>
    </row>
    <row r="69" spans="1:25" x14ac:dyDescent="0.25">
      <c r="A69" s="54" t="s">
        <v>67</v>
      </c>
      <c r="B69" s="38" t="s">
        <v>59</v>
      </c>
      <c r="C69" s="41" t="s">
        <v>96</v>
      </c>
      <c r="D69" s="38" t="s">
        <v>61</v>
      </c>
      <c r="E69" s="38" t="s">
        <v>62</v>
      </c>
      <c r="F69" s="38">
        <v>2001</v>
      </c>
      <c r="G69" s="38"/>
      <c r="H69" s="39">
        <v>1100</v>
      </c>
      <c r="I69" s="38"/>
      <c r="J69" s="38" t="s">
        <v>63</v>
      </c>
      <c r="K69" s="38" t="s">
        <v>66</v>
      </c>
      <c r="L69" s="38"/>
      <c r="M69" s="38"/>
      <c r="N69" s="38"/>
      <c r="O69" s="38"/>
      <c r="P69" s="38"/>
      <c r="Q69" s="39">
        <v>62.799999713897705</v>
      </c>
      <c r="R69" s="39">
        <v>56.099999725818634</v>
      </c>
      <c r="S69" s="39">
        <v>76.733333587646484</v>
      </c>
      <c r="T69" s="39"/>
      <c r="U69" s="39"/>
      <c r="V69" s="39"/>
      <c r="W69" s="39"/>
      <c r="X69" s="39"/>
      <c r="Y69" s="55"/>
    </row>
    <row r="70" spans="1:25" s="32" customFormat="1" x14ac:dyDescent="0.25">
      <c r="A70" s="54" t="s">
        <v>72</v>
      </c>
      <c r="B70" s="45" t="s">
        <v>82</v>
      </c>
      <c r="C70" s="41" t="s">
        <v>73</v>
      </c>
      <c r="D70" s="38" t="s">
        <v>61</v>
      </c>
      <c r="E70" s="38" t="s">
        <v>71</v>
      </c>
      <c r="F70" s="38">
        <v>2013</v>
      </c>
      <c r="G70" s="38">
        <v>2039</v>
      </c>
      <c r="H70" s="39">
        <v>1000</v>
      </c>
      <c r="I70" s="38"/>
      <c r="J70" s="38" t="s">
        <v>63</v>
      </c>
      <c r="K70" s="38" t="s">
        <v>66</v>
      </c>
      <c r="L70" s="38"/>
      <c r="M70" s="38"/>
      <c r="N70" s="38"/>
      <c r="O70" s="38"/>
      <c r="P70" s="38"/>
      <c r="Q70" s="39"/>
      <c r="R70" s="39">
        <v>7.5999998301267624</v>
      </c>
      <c r="S70" s="39"/>
      <c r="T70" s="39"/>
      <c r="U70" s="39"/>
      <c r="V70" s="39"/>
      <c r="W70" s="39"/>
      <c r="X70" s="39"/>
      <c r="Y70" s="55"/>
    </row>
    <row r="71" spans="1:25" ht="15.75" thickBot="1" x14ac:dyDescent="0.3">
      <c r="A71" s="57" t="s">
        <v>130</v>
      </c>
      <c r="B71" s="58" t="s">
        <v>59</v>
      </c>
      <c r="C71" s="59" t="s">
        <v>96</v>
      </c>
      <c r="D71" s="60" t="s">
        <v>103</v>
      </c>
      <c r="E71" s="58" t="s">
        <v>62</v>
      </c>
      <c r="F71" s="58">
        <v>2020</v>
      </c>
      <c r="G71" s="58"/>
      <c r="H71" s="61">
        <v>1250</v>
      </c>
      <c r="I71" s="58"/>
      <c r="J71" s="58" t="s">
        <v>63</v>
      </c>
      <c r="K71" s="58" t="s">
        <v>66</v>
      </c>
      <c r="L71" s="58"/>
      <c r="M71" s="58"/>
      <c r="N71" s="58"/>
      <c r="O71" s="58"/>
      <c r="P71" s="58"/>
      <c r="Q71" s="62"/>
      <c r="R71" s="62"/>
      <c r="S71" s="62"/>
      <c r="T71" s="63"/>
      <c r="U71" s="63">
        <v>1225</v>
      </c>
      <c r="V71" s="63">
        <v>1225</v>
      </c>
      <c r="W71" s="63">
        <v>1225</v>
      </c>
      <c r="X71" s="63">
        <v>1225</v>
      </c>
      <c r="Y71" s="64">
        <v>1225</v>
      </c>
    </row>
    <row r="72" spans="1:25" s="32" customFormat="1" x14ac:dyDescent="0.25">
      <c r="A72" s="50"/>
      <c r="B72" s="50"/>
      <c r="C72" s="50"/>
      <c r="D72" s="50"/>
      <c r="E72" s="50"/>
      <c r="F72" s="50"/>
      <c r="G72" s="50"/>
      <c r="H72" s="50"/>
      <c r="I72" s="50"/>
      <c r="J72" s="50"/>
      <c r="K72" s="50"/>
      <c r="L72" s="50"/>
      <c r="M72" s="50"/>
      <c r="N72" s="50"/>
      <c r="O72" s="50"/>
      <c r="P72" s="50"/>
      <c r="Q72" s="50"/>
      <c r="R72" s="50"/>
      <c r="S72" s="50"/>
      <c r="T72" s="50"/>
      <c r="U72" s="50"/>
      <c r="V72" s="50"/>
      <c r="W72" s="50"/>
      <c r="X72" s="50"/>
      <c r="Y72" s="50"/>
    </row>
    <row r="73" spans="1:25" x14ac:dyDescent="0.25">
      <c r="A73" s="50"/>
      <c r="B73" s="50"/>
      <c r="C73" s="50"/>
      <c r="D73" s="50"/>
      <c r="E73" s="50"/>
      <c r="F73" s="50"/>
      <c r="G73" s="50"/>
      <c r="H73" s="50"/>
      <c r="I73" s="50"/>
      <c r="J73" s="50"/>
      <c r="K73" s="50"/>
      <c r="L73" s="50"/>
      <c r="M73" s="50"/>
      <c r="N73" s="50"/>
      <c r="O73" s="50"/>
      <c r="P73" s="50"/>
      <c r="Q73" s="50"/>
      <c r="R73" s="50"/>
      <c r="S73" s="50"/>
      <c r="T73" s="50"/>
      <c r="U73" s="50"/>
      <c r="V73" s="50"/>
      <c r="W73" s="50"/>
      <c r="X73" s="50"/>
      <c r="Y73" s="50"/>
    </row>
    <row r="74" spans="1:25" s="32" customFormat="1" x14ac:dyDescent="0.25">
      <c r="A74" s="50"/>
      <c r="B74" s="50"/>
      <c r="C74" s="50"/>
      <c r="D74" s="50"/>
      <c r="E74" s="50"/>
      <c r="F74" s="50"/>
      <c r="G74" s="50"/>
      <c r="H74" s="50"/>
      <c r="I74" s="50"/>
      <c r="J74" s="50"/>
      <c r="K74" s="50"/>
      <c r="L74" s="50"/>
      <c r="M74" s="50"/>
      <c r="N74" s="50"/>
      <c r="O74" s="50"/>
      <c r="P74" s="50"/>
      <c r="Q74" s="50"/>
      <c r="R74" s="50"/>
      <c r="S74" s="50"/>
      <c r="T74" s="50"/>
      <c r="U74" s="50"/>
      <c r="V74" s="50"/>
      <c r="W74" s="50"/>
      <c r="X74" s="50"/>
      <c r="Y74" s="50"/>
    </row>
    <row r="75" spans="1:25" x14ac:dyDescent="0.25">
      <c r="A75" s="50"/>
      <c r="B75" s="50"/>
      <c r="C75" s="50"/>
      <c r="D75" s="50"/>
      <c r="E75" s="50"/>
      <c r="F75" s="50"/>
      <c r="G75" s="50"/>
      <c r="H75" s="50"/>
      <c r="I75" s="50"/>
      <c r="J75" s="50"/>
      <c r="K75" s="50"/>
      <c r="L75" s="50"/>
      <c r="M75" s="50"/>
      <c r="N75" s="50"/>
      <c r="O75" s="50"/>
      <c r="P75" s="50"/>
      <c r="Q75" s="50"/>
      <c r="R75" s="50"/>
      <c r="S75" s="50"/>
      <c r="T75" s="50"/>
      <c r="U75" s="50"/>
      <c r="V75" s="50"/>
      <c r="W75" s="50"/>
      <c r="X75" s="50"/>
      <c r="Y75" s="50"/>
    </row>
    <row r="76" spans="1:25" s="32" customFormat="1" x14ac:dyDescent="0.25">
      <c r="A76" s="50"/>
      <c r="B76" s="50"/>
      <c r="C76" s="50"/>
      <c r="D76" s="50"/>
      <c r="E76" s="50"/>
      <c r="F76" s="50"/>
      <c r="G76" s="50"/>
      <c r="H76" s="50"/>
      <c r="I76" s="50"/>
      <c r="J76" s="50"/>
      <c r="K76" s="50"/>
      <c r="L76" s="50"/>
      <c r="M76" s="50"/>
      <c r="N76" s="50"/>
      <c r="O76" s="50"/>
      <c r="P76" s="50"/>
      <c r="Q76" s="50"/>
      <c r="R76" s="50"/>
      <c r="S76" s="50"/>
      <c r="T76" s="50"/>
      <c r="U76" s="50"/>
      <c r="V76" s="50"/>
      <c r="W76" s="50"/>
      <c r="X76" s="50"/>
      <c r="Y76" s="50"/>
    </row>
    <row r="77" spans="1:25" x14ac:dyDescent="0.25">
      <c r="A77" s="45"/>
      <c r="B77" s="45"/>
      <c r="C77" s="41"/>
      <c r="D77" s="44"/>
      <c r="E77" s="45"/>
      <c r="F77" s="45"/>
      <c r="G77" s="45"/>
      <c r="H77" s="46"/>
      <c r="I77" s="45"/>
      <c r="J77" s="45"/>
      <c r="K77" s="45"/>
      <c r="L77" s="45"/>
      <c r="M77" s="45"/>
      <c r="N77" s="45"/>
      <c r="O77" s="45"/>
      <c r="P77" s="45"/>
      <c r="Q77" s="48"/>
      <c r="R77" s="48"/>
      <c r="S77" s="48"/>
      <c r="T77" s="48"/>
      <c r="U77" s="48"/>
      <c r="V77" s="48"/>
      <c r="W77" s="48"/>
      <c r="X77" s="48"/>
      <c r="Y77" s="48"/>
    </row>
    <row r="78" spans="1:25" s="32" customFormat="1" x14ac:dyDescent="0.25">
      <c r="A78" s="50"/>
      <c r="B78" s="50"/>
      <c r="C78" s="50"/>
      <c r="D78" s="50"/>
      <c r="E78" s="50"/>
      <c r="F78" s="50"/>
      <c r="G78" s="50"/>
      <c r="H78" s="50"/>
      <c r="I78" s="50"/>
      <c r="J78" s="50"/>
      <c r="K78" s="50"/>
      <c r="L78" s="50"/>
      <c r="M78" s="50"/>
      <c r="N78" s="50"/>
      <c r="O78" s="50"/>
      <c r="P78" s="50"/>
      <c r="Q78" s="50"/>
      <c r="R78" s="50"/>
      <c r="S78" s="50"/>
      <c r="T78" s="50"/>
      <c r="U78" s="50"/>
      <c r="V78" s="50"/>
      <c r="W78" s="50"/>
      <c r="X78" s="50"/>
      <c r="Y78" s="50"/>
    </row>
    <row r="79" spans="1:25" x14ac:dyDescent="0.25">
      <c r="A79" s="50"/>
      <c r="B79" s="50"/>
      <c r="C79" s="50"/>
      <c r="D79" s="50"/>
      <c r="E79" s="50"/>
      <c r="F79" s="50"/>
      <c r="G79" s="50"/>
      <c r="H79" s="50"/>
      <c r="I79" s="50"/>
      <c r="J79" s="50"/>
      <c r="K79" s="50"/>
      <c r="L79" s="50"/>
      <c r="M79" s="50"/>
      <c r="N79" s="50"/>
      <c r="O79" s="50"/>
      <c r="P79" s="50"/>
      <c r="Q79" s="50"/>
      <c r="R79" s="50"/>
      <c r="S79" s="50"/>
      <c r="T79" s="50"/>
      <c r="U79" s="50"/>
      <c r="V79" s="50"/>
      <c r="W79" s="50"/>
      <c r="X79" s="50"/>
      <c r="Y79" s="50"/>
    </row>
    <row r="80" spans="1:25" s="32" customFormat="1" x14ac:dyDescent="0.25">
      <c r="A80" s="50"/>
      <c r="B80" s="50"/>
      <c r="C80" s="50"/>
      <c r="D80" s="50"/>
      <c r="E80" s="50"/>
      <c r="F80" s="50"/>
      <c r="G80" s="50"/>
      <c r="H80" s="50"/>
      <c r="I80" s="50"/>
      <c r="J80" s="50"/>
      <c r="K80" s="50"/>
      <c r="L80" s="50"/>
      <c r="M80" s="50"/>
      <c r="N80" s="50"/>
      <c r="O80" s="50"/>
      <c r="P80" s="50"/>
      <c r="Q80" s="50"/>
      <c r="R80" s="50"/>
      <c r="S80" s="50"/>
      <c r="T80" s="50"/>
      <c r="U80" s="50"/>
      <c r="V80" s="50"/>
      <c r="W80" s="50"/>
      <c r="X80" s="50"/>
      <c r="Y80" s="50"/>
    </row>
    <row r="81" spans="1:25" x14ac:dyDescent="0.25">
      <c r="A81" s="50"/>
      <c r="B81" s="50"/>
      <c r="C81" s="50"/>
      <c r="D81" s="50"/>
      <c r="E81" s="50"/>
      <c r="F81" s="50"/>
      <c r="G81" s="50"/>
      <c r="H81" s="50"/>
      <c r="I81" s="50"/>
      <c r="J81" s="50"/>
      <c r="K81" s="50"/>
      <c r="L81" s="50"/>
      <c r="M81" s="50"/>
      <c r="N81" s="50"/>
      <c r="O81" s="50"/>
      <c r="P81" s="50"/>
      <c r="Q81" s="50"/>
      <c r="R81" s="50"/>
      <c r="S81" s="50"/>
      <c r="T81" s="50"/>
      <c r="U81" s="50"/>
      <c r="V81" s="50"/>
      <c r="W81" s="50"/>
      <c r="X81" s="50"/>
      <c r="Y81" s="50"/>
    </row>
    <row r="82" spans="1:25" s="32" customFormat="1" x14ac:dyDescent="0.25">
      <c r="A82" s="50"/>
      <c r="B82" s="50"/>
      <c r="C82" s="50"/>
      <c r="D82" s="50"/>
      <c r="E82" s="50"/>
      <c r="F82" s="50"/>
      <c r="G82" s="50"/>
      <c r="H82" s="50"/>
      <c r="I82" s="50"/>
      <c r="J82" s="50"/>
      <c r="K82" s="50"/>
      <c r="L82" s="50"/>
      <c r="M82" s="50"/>
      <c r="N82" s="50"/>
      <c r="O82" s="50"/>
      <c r="P82" s="50"/>
      <c r="Q82" s="50"/>
      <c r="R82" s="50"/>
      <c r="S82" s="50"/>
      <c r="T82" s="50"/>
      <c r="U82" s="50"/>
      <c r="V82" s="50"/>
      <c r="W82" s="50"/>
      <c r="X82" s="50"/>
      <c r="Y82" s="50"/>
    </row>
    <row r="83" spans="1:25" x14ac:dyDescent="0.25">
      <c r="A83" s="50"/>
      <c r="B83" s="50"/>
      <c r="C83" s="50"/>
      <c r="D83" s="50"/>
      <c r="E83" s="50"/>
      <c r="F83" s="50"/>
      <c r="G83" s="50"/>
      <c r="H83" s="50"/>
      <c r="I83" s="50"/>
      <c r="J83" s="50"/>
      <c r="K83" s="50"/>
      <c r="L83" s="50"/>
      <c r="M83" s="50"/>
      <c r="N83" s="50"/>
      <c r="O83" s="50"/>
      <c r="P83" s="50"/>
      <c r="Q83" s="50"/>
      <c r="R83" s="50"/>
      <c r="S83" s="50"/>
      <c r="T83" s="50"/>
      <c r="U83" s="50"/>
      <c r="V83" s="50"/>
      <c r="W83" s="50"/>
      <c r="X83" s="50"/>
      <c r="Y83" s="50"/>
    </row>
    <row r="84" spans="1:25" s="32" customFormat="1" x14ac:dyDescent="0.25">
      <c r="A84" s="50"/>
      <c r="B84" s="50"/>
      <c r="C84" s="50"/>
      <c r="D84" s="50"/>
      <c r="E84" s="50"/>
      <c r="F84" s="50"/>
      <c r="G84" s="50"/>
      <c r="H84" s="50"/>
      <c r="I84" s="50"/>
      <c r="J84" s="50"/>
      <c r="K84" s="50"/>
      <c r="L84" s="50"/>
      <c r="M84" s="50"/>
      <c r="N84" s="50"/>
      <c r="O84" s="50"/>
      <c r="P84" s="50"/>
      <c r="Q84" s="50"/>
      <c r="R84" s="50"/>
      <c r="S84" s="50"/>
      <c r="T84" s="50"/>
      <c r="U84" s="50"/>
      <c r="V84" s="50"/>
      <c r="W84" s="50"/>
      <c r="X84" s="50"/>
      <c r="Y84" s="50"/>
    </row>
    <row r="85" spans="1:25" s="32" customFormat="1" x14ac:dyDescent="0.25">
      <c r="A85" s="50"/>
      <c r="B85" s="50"/>
      <c r="C85" s="50"/>
      <c r="D85" s="50"/>
      <c r="E85" s="50"/>
      <c r="F85" s="50"/>
      <c r="G85" s="50"/>
      <c r="H85" s="50"/>
      <c r="I85" s="50"/>
      <c r="J85" s="50"/>
      <c r="K85" s="50"/>
      <c r="L85" s="50"/>
      <c r="M85" s="50"/>
      <c r="N85" s="50"/>
      <c r="O85" s="50"/>
      <c r="P85" s="50"/>
      <c r="Q85" s="50"/>
      <c r="R85" s="50"/>
      <c r="S85" s="50"/>
      <c r="T85" s="50"/>
      <c r="U85" s="50"/>
      <c r="V85" s="50"/>
      <c r="W85" s="50"/>
      <c r="X85" s="50"/>
      <c r="Y85" s="50"/>
    </row>
    <row r="86" spans="1:25" x14ac:dyDescent="0.25">
      <c r="Q86" s="15"/>
      <c r="R86" s="15"/>
      <c r="S86" s="15"/>
      <c r="T86" s="15"/>
      <c r="U86" s="15"/>
      <c r="V86" s="15"/>
      <c r="W86" s="15"/>
      <c r="X86" s="15"/>
      <c r="Y86" s="15"/>
    </row>
    <row r="87" spans="1:25" x14ac:dyDescent="0.25">
      <c r="Q87" s="15"/>
      <c r="R87" s="15"/>
      <c r="S87" s="15"/>
      <c r="T87" s="15"/>
      <c r="U87" s="15"/>
      <c r="V87" s="15"/>
      <c r="W87" s="15"/>
      <c r="X87" s="15"/>
      <c r="Y87" s="15"/>
    </row>
    <row r="88" spans="1:25" x14ac:dyDescent="0.25">
      <c r="Q88" s="15"/>
      <c r="R88" s="15"/>
      <c r="S88" s="15"/>
      <c r="T88" s="15"/>
      <c r="U88" s="15"/>
      <c r="V88" s="15"/>
      <c r="W88" s="15"/>
      <c r="X88" s="15"/>
      <c r="Y88" s="15"/>
    </row>
    <row r="89" spans="1:25" x14ac:dyDescent="0.25">
      <c r="Q89" s="15"/>
      <c r="R89" s="15"/>
      <c r="S89" s="15"/>
      <c r="T89" s="15"/>
      <c r="U89" s="15"/>
      <c r="V89" s="15"/>
      <c r="W89" s="15"/>
      <c r="X89" s="15"/>
      <c r="Y89" s="15"/>
    </row>
    <row r="90" spans="1:25" x14ac:dyDescent="0.25">
      <c r="Q90" s="15"/>
      <c r="R90" s="15"/>
      <c r="S90" s="15"/>
      <c r="T90" s="15"/>
      <c r="U90" s="15"/>
      <c r="V90" s="15"/>
      <c r="W90" s="15"/>
      <c r="X90" s="15"/>
      <c r="Y90" s="15"/>
    </row>
    <row r="91" spans="1:25" x14ac:dyDescent="0.25">
      <c r="Q91" s="15"/>
      <c r="R91" s="15"/>
      <c r="S91" s="15"/>
      <c r="T91" s="15"/>
      <c r="U91" s="15"/>
      <c r="V91" s="15"/>
      <c r="W91" s="15"/>
      <c r="X91" s="15"/>
      <c r="Y91" s="15"/>
    </row>
  </sheetData>
  <sortState ref="A57:Y86">
    <sortCondition ref="A57:A86"/>
  </sortState>
  <mergeCells count="6">
    <mergeCell ref="T6:Y6"/>
    <mergeCell ref="E6:I6"/>
    <mergeCell ref="J6:K6"/>
    <mergeCell ref="L6:M6"/>
    <mergeCell ref="N6:O6"/>
    <mergeCell ref="Q6:S6"/>
  </mergeCells>
  <pageMargins left="0.7" right="0.7" top="0.75" bottom="0.75" header="0.3" footer="0.3"/>
  <pageSetup paperSize="17" scale="67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42C5B9A7231FB4E8ACA31B7BFA8762A" ma:contentTypeVersion="2" ma:contentTypeDescription="Create a new document." ma:contentTypeScope="" ma:versionID="40a57a5a1df8aff6baf9eee364c0f8b2">
  <xsd:schema xmlns:xsd="http://www.w3.org/2001/XMLSchema" xmlns:xs="http://www.w3.org/2001/XMLSchema" xmlns:p="http://schemas.microsoft.com/office/2006/metadata/properties" xmlns:ns2="bee5fd1f-d57f-444d-a56b-f6ccfe55d86e" targetNamespace="http://schemas.microsoft.com/office/2006/metadata/properties" ma:root="true" ma:fieldsID="3948a487ceadd2744d2e78b1ea69ddac" ns2:_="">
    <xsd:import namespace="bee5fd1f-d57f-444d-a56b-f6ccfe55d86e"/>
    <xsd:element name="properties">
      <xsd:complexType>
        <xsd:sequence>
          <xsd:element name="documentManagement">
            <xsd:complexType>
              <xsd:all>
                <xsd:element ref="ns2:ParentListItemID" minOccurs="0"/>
                <xsd:element ref="ns2:Sec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ee5fd1f-d57f-444d-a56b-f6ccfe55d86e" elementFormDefault="qualified">
    <xsd:import namespace="http://schemas.microsoft.com/office/2006/documentManagement/types"/>
    <xsd:import namespace="http://schemas.microsoft.com/office/infopath/2007/PartnerControls"/>
    <xsd:element name="ParentListItemID" ma:index="8" nillable="true" ma:displayName="ParentListItemID" ma:hidden="true" ma:internalName="ParentListItemID" ma:readOnly="false">
      <xsd:simpleType>
        <xsd:restriction base="dms:Text"/>
      </xsd:simpleType>
    </xsd:element>
    <xsd:element name="Section" ma:index="9" nillable="true" ma:displayName="Section" ma:default="Board Meetings" ma:format="RadioButtons" ma:internalName="Section">
      <xsd:simpleType>
        <xsd:restriction base="dms:Choice">
          <xsd:enumeration value="Board Meetings"/>
          <xsd:enumeration value="Board Meetings\2015-02-09 WPS"/>
          <xsd:enumeration value="Board Meetings\2015-03-24 IRP"/>
          <xsd:enumeration value="Board Meetings\2015-04-28 IRP"/>
          <xsd:enumeration value="Board Meetings\2015-05-26 IRP"/>
          <xsd:enumeration value="Board Meetings\2015-06-23 IRP"/>
          <xsd:enumeration value="Board Meetings\2015-07-28 IRP"/>
          <xsd:enumeration value="Board Meetings\2015-08-18 IRP"/>
          <xsd:enumeration value="Board Meetings\2015-09-29 IRP"/>
          <xsd:enumeration value="Board Meetings\2015-10-27 IRP"/>
          <xsd:enumeration value="Board Meetings\2015-12-07 IRP"/>
          <xsd:enumeration value="Board Meetings\2016-01-12 IRP"/>
          <xsd:enumeration value="MWD Draft 2015 UWMP"/>
          <xsd:enumeration value="Outreach"/>
          <xsd:enumeration value="Outreach\Central Basin Caucus"/>
          <xsd:enumeration value="Outreach\Foothill MWD Tabletop"/>
          <xsd:enumeration value="Outreach\Orange County Caucus"/>
          <xsd:enumeration value="Outreach\SDCWA board meeting 092415"/>
          <xsd:enumeration value="Outreach\Southern California Water Committee"/>
          <xsd:enumeration value="Outreach\Southern California Water Committee\SCWC Conservation Workshop"/>
          <xsd:enumeration value="Outreach\Southern California Water Committee\SCWC Stormwater Workshop"/>
          <xsd:enumeration value="Outreach\Southern California Water Committee\SCWC Stormwater Workshop\062515 SCWC stormwater webinar"/>
          <xsd:enumeration value="Outreach\Southern California Water Dialogue"/>
          <xsd:enumeration value="Outreach\USGVMWD Committee Meeting"/>
          <xsd:enumeration value="Outreach\Water Tomorrow Workshop"/>
          <xsd:enumeration value="Outreach\West Basin Caucus"/>
          <xsd:enumeration value="SANDAG 2050 Regional Growth Forecast"/>
          <xsd:enumeration value="SCAG 2012 Regional Transportation Plan"/>
          <xsd:enumeration value="State Water Project Delivery Capability Report"/>
          <xsd:enumeration value="State Water Project Delivery Capability Report\DCR2015_All_Tables_Only\AppendixB_DCR2015_Base"/>
          <xsd:enumeration value="State Water Project Delivery Capability Report\DCR2015_All_Tables_Only\AppendixC_DCR2015_ELT"/>
          <xsd:enumeration value="State Water Project Delivery Capability Report\DCR2015_All_Tables_Only\AppendixD_DCR2015_ECHO"/>
          <xsd:enumeration value="State Water Project Delivery Capability Report\DCR2015_All_Tables_Only\AppendixE_DCR2015_ECLO"/>
          <xsd:enumeration value="State Water Project Delivery Capability Report\DCR2015_All_Tables_Only\AppendixF_DCR2015_Alt_4_H3"/>
          <xsd:enumeration value="Technical Work Files"/>
          <xsd:enumeration value="Technical Work Files\Conservation"/>
          <xsd:enumeration value="Technical Work Files\Graywater"/>
          <xsd:enumeration value="Technical Work Files\Groundwater &amp; Surface Water"/>
          <xsd:enumeration value="Technical Work Files\Groundwater &amp; Surface Water\Homework to Member Agencies 060915"/>
          <xsd:enumeration value="Technical Work Files\Groundwater &amp; Surface Water\Homework to Member Agencies 060915\Homework Responses"/>
          <xsd:enumeration value="Technical Work Files\Groundwater &amp; Surface Water\Returned Surveys (Kathy Kunysz)"/>
          <xsd:enumeration value="Technical Work Files\IRPSIM Forecasts"/>
          <xsd:enumeration value="Technical Work Files\IRPSIM Forecasts\CRSS"/>
          <xsd:enumeration value="Technical Work Files\Issue Paper Input"/>
          <xsd:enumeration value="Technical Work Files\Local Resources Projects"/>
          <xsd:enumeration value="Technical Work Files\Recycling"/>
          <xsd:enumeration value="Technical Work Files\Recycling\Local Resources Inventory Mailing 4-13-2015"/>
          <xsd:enumeration value="Technical Work Files\Recycling\Local Resources Inventory Mailing 2015 v 2010 IRP 7-8-15"/>
          <xsd:enumeration value="Technical Work Files\Recycling\Local Resources Inventory Mailing RETURNS 4-13-2015"/>
          <xsd:enumeration value="Technical Work Files\Recycling\Local Resources Inventory Mailing RETURNS 4-13-2015\SDCWA"/>
          <xsd:enumeration value="Technical Work Files\Recycling\Local Resources Inventory RETURNS 2015 vs 2010 IRP 07-10-15"/>
          <xsd:enumeration value="Technical Work Files\Recycling\Local Resources Inventory RETURNS 2015 vs 2010 IRP 07-10-15\SDCWA previous"/>
          <xsd:enumeration value="Technical Work Files\Resource Costs"/>
          <xsd:enumeration value="Technical Work Files\Resource Costs\Email Info Request 102615"/>
          <xsd:enumeration value="Technical Work Files\Sales Forecast"/>
          <xsd:enumeration value="Workgroup Meetings\04082015 IRP RUWMP Kickoff"/>
          <xsd:enumeration value="Workgroup Meetings\04082015 IRP RUWMP Kickoff\Demographic Data Draft 4-6-2015"/>
          <xsd:enumeration value="Workgroup Meetings\04082015 IRP RUWMP Kickoff\homework"/>
          <xsd:enumeration value="Workgroup Meetings\04162015 WUE Meeting"/>
          <xsd:enumeration value="Workgroup Meetings\04222015 Uncertainty"/>
          <xsd:enumeration value="Workgroup Meetings\04292015 Conservation PAC"/>
          <xsd:enumeration value="Workgroup Meetings\05182015 Imported Supplies"/>
          <xsd:enumeration value="Workgroup Meetings\05202015 WUE Meeting"/>
          <xsd:enumeration value="Workgroup Meetings\05272015 Groundwater (1of2)"/>
          <xsd:enumeration value="Workgroup Meetings\06112015 Groundwater (2of2)"/>
          <xsd:enumeration value="Workgroup Meetings\06182015 WUE Meeting"/>
          <xsd:enumeration value="Workgroup Meetings\06242015 Local Resources (1of2)"/>
          <xsd:enumeration value="Workgroup Meetings\07082015 Local Resources (2of2)"/>
          <xsd:enumeration value="Workgroup Meetings\07162015 WUE Meeting"/>
          <xsd:enumeration value="Workgroup Meetings\07222015 Retail Demands"/>
          <xsd:enumeration value="Workgroup Meetings\08032015 Draft Results"/>
          <xsd:enumeration value="Workgroup Meetings\09152015 Targets Etc"/>
          <xsd:enumeration value="Workgroup Meetings\10052015 Draft Final Results"/>
          <xsd:enumeration value="Workgroup Meetings\LRP Coordinators Meetings"/>
          <xsd:enumeration value="Workgroup Meetings\Member Agency Managers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ection xmlns="bee5fd1f-d57f-444d-a56b-f6ccfe55d86e">Technical Work Files\Recycling\Local Resources Inventory Mailing RETURNS 4-13-2015</Section>
    <ParentListItemID xmlns="bee5fd1f-d57f-444d-a56b-f6ccfe55d86e" xsi:nil="true"/>
  </documentManagement>
</p:properties>
</file>

<file path=customXml/itemProps1.xml><?xml version="1.0" encoding="utf-8"?>
<ds:datastoreItem xmlns:ds="http://schemas.openxmlformats.org/officeDocument/2006/customXml" ds:itemID="{E03588A2-1A9E-40CD-B990-73A9E5FF8B41}"/>
</file>

<file path=customXml/itemProps2.xml><?xml version="1.0" encoding="utf-8"?>
<ds:datastoreItem xmlns:ds="http://schemas.openxmlformats.org/officeDocument/2006/customXml" ds:itemID="{F0CC1ED2-B9B0-45E5-A970-9FC2BBA870EC}"/>
</file>

<file path=customXml/itemProps3.xml><?xml version="1.0" encoding="utf-8"?>
<ds:datastoreItem xmlns:ds="http://schemas.openxmlformats.org/officeDocument/2006/customXml" ds:itemID="{C163AC0B-35CB-43CD-9014-FDC4A2C94B1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Instructions</vt:lpstr>
      <vt:lpstr>ProjectList</vt:lpstr>
      <vt:lpstr>Step1</vt:lpstr>
      <vt:lpstr>Step2</vt:lpstr>
      <vt:lpstr>Compared</vt:lpstr>
    </vt:vector>
  </TitlesOfParts>
  <Company>MWD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Calleguas Local Resources Inventory REV B 5-5-2015</dc:title>
  <dc:creator>Ti,Mike N</dc:creator>
  <cp:lastModifiedBy>Ti,Mike N</cp:lastModifiedBy>
  <cp:lastPrinted>2015-05-04T16:34:09Z</cp:lastPrinted>
  <dcterms:created xsi:type="dcterms:W3CDTF">2015-04-13T22:11:19Z</dcterms:created>
  <dcterms:modified xsi:type="dcterms:W3CDTF">2015-09-10T15:47:33Z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0x010100D42C5B9A7231FB4E8ACA31B7BFA8762A</vt:lpwstr>
  </property>
</Properties>
</file>