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2" yWindow="-60" windowWidth="19320" windowHeight="7632"/>
  </bookViews>
  <sheets>
    <sheet name="GPCD" sheetId="1" r:id="rId1"/>
    <sheet name="TotalOfAllAgencies" sheetId="4" r:id="rId2"/>
  </sheets>
  <definedNames>
    <definedName name="_xlnm.Print_Area" localSheetId="1">TotalOfAllAgencies!$A$1:$AK$42</definedName>
    <definedName name="_xlnm.Print_Titles" localSheetId="1">TotalOfAllAgencies!$A:$A</definedName>
  </definedNames>
  <calcPr calcId="145621"/>
</workbook>
</file>

<file path=xl/calcChain.xml><?xml version="1.0" encoding="utf-8"?>
<calcChain xmlns="http://schemas.openxmlformats.org/spreadsheetml/2006/main">
  <c r="AI13" i="1" l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AH13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C9" i="1"/>
  <c r="C10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AG1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35" i="1"/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C12" i="1"/>
  <c r="AI7" i="1" l="1"/>
  <c r="AJ7" i="1"/>
  <c r="AK7" i="1"/>
  <c r="AK10" i="1" s="1"/>
  <c r="AL7" i="1"/>
  <c r="AL10" i="1" s="1"/>
  <c r="AM7" i="1"/>
  <c r="AN7" i="1"/>
  <c r="AO7" i="1"/>
  <c r="AO10" i="1" s="1"/>
  <c r="AP7" i="1"/>
  <c r="AP10" i="1" s="1"/>
  <c r="AQ7" i="1"/>
  <c r="AR7" i="1"/>
  <c r="AS7" i="1"/>
  <c r="AS10" i="1" s="1"/>
  <c r="AT7" i="1"/>
  <c r="AT10" i="1" s="1"/>
  <c r="AU7" i="1"/>
  <c r="AV7" i="1"/>
  <c r="AW7" i="1"/>
  <c r="AW10" i="1" s="1"/>
  <c r="AX7" i="1"/>
  <c r="AX10" i="1" s="1"/>
  <c r="AY7" i="1"/>
  <c r="AZ7" i="1"/>
  <c r="BA7" i="1"/>
  <c r="BA10" i="1" s="1"/>
  <c r="BB7" i="1"/>
  <c r="BB10" i="1" s="1"/>
  <c r="BC7" i="1"/>
  <c r="BD7" i="1"/>
  <c r="BE7" i="1"/>
  <c r="BE10" i="1" s="1"/>
  <c r="BF7" i="1"/>
  <c r="BF10" i="1" s="1"/>
  <c r="BG7" i="1"/>
  <c r="BH7" i="1"/>
  <c r="BI7" i="1"/>
  <c r="BI10" i="1" s="1"/>
  <c r="BJ7" i="1"/>
  <c r="BJ10" i="1" s="1"/>
  <c r="BK7" i="1"/>
  <c r="BL7" i="1"/>
  <c r="BM7" i="1"/>
  <c r="BM10" i="1" s="1"/>
  <c r="BN7" i="1"/>
  <c r="BN10" i="1" s="1"/>
  <c r="BO7" i="1"/>
  <c r="BP7" i="1"/>
  <c r="AI10" i="1"/>
  <c r="AJ10" i="1"/>
  <c r="AM10" i="1"/>
  <c r="AN10" i="1"/>
  <c r="AQ10" i="1"/>
  <c r="AR10" i="1"/>
  <c r="AU10" i="1"/>
  <c r="AV10" i="1"/>
  <c r="AY10" i="1"/>
  <c r="AZ10" i="1"/>
  <c r="BC10" i="1"/>
  <c r="BD10" i="1"/>
  <c r="BG10" i="1"/>
  <c r="BH10" i="1"/>
  <c r="BK10" i="1"/>
  <c r="BL10" i="1"/>
  <c r="BO10" i="1"/>
  <c r="BP10" i="1"/>
  <c r="AH7" i="1"/>
  <c r="AH10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</calcChain>
</file>

<file path=xl/sharedStrings.xml><?xml version="1.0" encoding="utf-8"?>
<sst xmlns="http://schemas.openxmlformats.org/spreadsheetml/2006/main" count="110" uniqueCount="44">
  <si>
    <t>Potable GPCD</t>
  </si>
  <si>
    <t>Potable Consumptive Demand (20x2020)</t>
  </si>
  <si>
    <t>Excl Recycled Water</t>
  </si>
  <si>
    <t>Population</t>
  </si>
  <si>
    <t>Jan Series</t>
  </si>
  <si>
    <t>20x2020</t>
  </si>
  <si>
    <t>Total of All Member Agencies</t>
  </si>
  <si>
    <t>AVERAGE OF ALL HYDROLOGIES FOR EACH FORECAST YEAR</t>
  </si>
  <si>
    <t>Total Demand</t>
  </si>
  <si>
    <t>Retail M&amp;I</t>
  </si>
  <si>
    <t>Retail Agricultural</t>
  </si>
  <si>
    <t>Seawater Barrier</t>
  </si>
  <si>
    <t>Replenishment</t>
  </si>
  <si>
    <t xml:space="preserve">  Total Demand</t>
  </si>
  <si>
    <t>Local Supplies</t>
  </si>
  <si>
    <t>Groundwater Production</t>
  </si>
  <si>
    <t>Surface Production</t>
  </si>
  <si>
    <t>Los Angeles Aqueduct</t>
  </si>
  <si>
    <t>Seawater Desalination</t>
  </si>
  <si>
    <t>Groundwater Recovery</t>
  </si>
  <si>
    <t>Recycling</t>
  </si>
  <si>
    <t xml:space="preserve">   Recycling - M&amp;I</t>
  </si>
  <si>
    <t xml:space="preserve">   Recycling - Replenishment</t>
  </si>
  <si>
    <t xml:space="preserve">   Recycling - Seawater Barrier</t>
  </si>
  <si>
    <t>Other Non-Metropolitan Imports</t>
  </si>
  <si>
    <t xml:space="preserve">  Total Local Supplies</t>
  </si>
  <si>
    <t>Net Demand On Metropolitan</t>
  </si>
  <si>
    <t>Consumptive Use</t>
  </si>
  <si>
    <t xml:space="preserve">  Total Net Demand on Metropolitan</t>
  </si>
  <si>
    <t>Water Use Efficiency Target</t>
  </si>
  <si>
    <t>Data Source:  Sales Model 25d1 IRP Base Case FINAL</t>
  </si>
  <si>
    <t>History</t>
  </si>
  <si>
    <t>Estimate</t>
  </si>
  <si>
    <t>Forecast</t>
  </si>
  <si>
    <t xml:space="preserve">History:  </t>
  </si>
  <si>
    <t>H:\Projects\Sales Model\Sales Model 25 2015 IRP &amp; RUWMP\Output Query\[Sales Model 25d1 All MAs AVG 1-yr incr 2050.xlsx]TotalOfAllAgencies</t>
  </si>
  <si>
    <t>Forecast:</t>
  </si>
  <si>
    <t>H:\Projects\GPCD Calculation\2015 GPCD\[GPCD Calculation CY 2014 (10-21-2015).xlsm]TotalOfAllAgencies</t>
  </si>
  <si>
    <t>Future</t>
  </si>
  <si>
    <t>Target Potable GPCD</t>
  </si>
  <si>
    <t>Target</t>
  </si>
  <si>
    <t>Consv</t>
  </si>
  <si>
    <t>Local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</si>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</sst>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indexed="9"/>
      <name val="Calibri"/>
      <family val="2"/>
      <scheme val="minor"/>
    </font>
    <font>
      <sz val="6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3" fontId="0" fillId="3" borderId="1" xfId="0" applyNumberFormat="1" applyFill="1" applyBorder="1"/>
    <xf numFmtId="0" fontId="2" fillId="4" borderId="0" xfId="0" applyFont="1" applyFill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5" fillId="5" borderId="0" xfId="0" applyNumberFormat="1" applyFont="1" applyFill="1" applyAlignment="1">
      <alignment horizontal="center"/>
    </xf>
    <xf numFmtId="0" fontId="1" fillId="0" borderId="0" xfId="0" applyFont="1"/>
    <xf numFmtId="0" fontId="0" fillId="0" borderId="2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0" fontId="1" fillId="6" borderId="8" xfId="0" applyFont="1" applyFill="1" applyBorder="1"/>
    <xf numFmtId="3" fontId="1" fillId="6" borderId="9" xfId="0" applyNumberFormat="1" applyFont="1" applyFill="1" applyBorder="1"/>
    <xf numFmtId="3" fontId="1" fillId="6" borderId="10" xfId="0" applyNumberFormat="1" applyFont="1" applyFill="1" applyBorder="1"/>
    <xf numFmtId="0" fontId="1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9758788075421"/>
          <c:y val="5.3635360797291642E-2"/>
          <c:w val="0.84195773071947622"/>
          <c:h val="0.79152573319639397"/>
        </c:manualLayout>
      </c:layout>
      <c:lineChart>
        <c:grouping val="standard"/>
        <c:varyColors val="0"/>
        <c:ser>
          <c:idx val="1"/>
          <c:order val="0"/>
          <c:spPr>
            <a:ln w="5715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GPCD!$C$6:$BF$6</c:f>
              <c:numCache>
                <c:formatCode>General</c:formatCode>
                <c:ptCount val="5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  <c:pt idx="46">
                  <c:v>2031</c:v>
                </c:pt>
                <c:pt idx="47">
                  <c:v>2032</c:v>
                </c:pt>
                <c:pt idx="48">
                  <c:v>2033</c:v>
                </c:pt>
                <c:pt idx="49">
                  <c:v>2034</c:v>
                </c:pt>
                <c:pt idx="50">
                  <c:v>2035</c:v>
                </c:pt>
                <c:pt idx="51">
                  <c:v>2036</c:v>
                </c:pt>
                <c:pt idx="52">
                  <c:v>2037</c:v>
                </c:pt>
                <c:pt idx="53">
                  <c:v>2038</c:v>
                </c:pt>
                <c:pt idx="54">
                  <c:v>2039</c:v>
                </c:pt>
                <c:pt idx="55">
                  <c:v>2040</c:v>
                </c:pt>
              </c:numCache>
            </c:numRef>
          </c:cat>
          <c:val>
            <c:numRef>
              <c:f>GPCD!$C$12:$BF$12</c:f>
              <c:numCache>
                <c:formatCode>0</c:formatCode>
                <c:ptCount val="56"/>
                <c:pt idx="0">
                  <c:v>205.36310545843389</c:v>
                </c:pt>
                <c:pt idx="1">
                  <c:v>203.19370836036336</c:v>
                </c:pt>
                <c:pt idx="2">
                  <c:v>199.12998882814946</c:v>
                </c:pt>
                <c:pt idx="3">
                  <c:v>199.9106466083968</c:v>
                </c:pt>
                <c:pt idx="4">
                  <c:v>201.08636246754216</c:v>
                </c:pt>
                <c:pt idx="5">
                  <c:v>205.50001383767176</c:v>
                </c:pt>
                <c:pt idx="6">
                  <c:v>160.01810512281719</c:v>
                </c:pt>
                <c:pt idx="7">
                  <c:v>168.64690887005585</c:v>
                </c:pt>
                <c:pt idx="8">
                  <c:v>167.33875992867542</c:v>
                </c:pt>
                <c:pt idx="9">
                  <c:v>172.17456677930292</c:v>
                </c:pt>
                <c:pt idx="10">
                  <c:v>165.24532970027428</c:v>
                </c:pt>
                <c:pt idx="11">
                  <c:v>177.49890879563958</c:v>
                </c:pt>
                <c:pt idx="12">
                  <c:v>186.45788433855645</c:v>
                </c:pt>
                <c:pt idx="13">
                  <c:v>172.38403254341563</c:v>
                </c:pt>
                <c:pt idx="14">
                  <c:v>182.960827094628</c:v>
                </c:pt>
                <c:pt idx="15">
                  <c:v>187.27315740290965</c:v>
                </c:pt>
                <c:pt idx="16">
                  <c:v>177.80361488807662</c:v>
                </c:pt>
                <c:pt idx="17">
                  <c:v>185.56869339211428</c:v>
                </c:pt>
                <c:pt idx="18">
                  <c:v>180.41439418363083</c:v>
                </c:pt>
                <c:pt idx="19">
                  <c:v>184.88249597403384</c:v>
                </c:pt>
                <c:pt idx="20">
                  <c:v>175.74782382966947</c:v>
                </c:pt>
                <c:pt idx="21">
                  <c:v>180.42664581408903</c:v>
                </c:pt>
                <c:pt idx="22">
                  <c:v>187.75604405362847</c:v>
                </c:pt>
                <c:pt idx="23">
                  <c:v>175.62745011055912</c:v>
                </c:pt>
                <c:pt idx="24">
                  <c:v>161.91494913111919</c:v>
                </c:pt>
                <c:pt idx="25">
                  <c:v>146.02738792085472</c:v>
                </c:pt>
                <c:pt idx="26">
                  <c:v>145.170644044357</c:v>
                </c:pt>
                <c:pt idx="27">
                  <c:v>155.27196259198826</c:v>
                </c:pt>
                <c:pt idx="28">
                  <c:v>157.72221360280102</c:v>
                </c:pt>
                <c:pt idx="29">
                  <c:v>153.6796990856715</c:v>
                </c:pt>
                <c:pt idx="30">
                  <c:v>131.0278211034487</c:v>
                </c:pt>
              </c:numCache>
            </c:numRef>
          </c:val>
          <c:smooth val="0"/>
        </c:ser>
        <c:ser>
          <c:idx val="2"/>
          <c:order val="1"/>
          <c:spPr>
            <a:ln w="571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GPCD!$C$6:$BF$6</c:f>
              <c:numCache>
                <c:formatCode>General</c:formatCode>
                <c:ptCount val="5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  <c:pt idx="46">
                  <c:v>2031</c:v>
                </c:pt>
                <c:pt idx="47">
                  <c:v>2032</c:v>
                </c:pt>
                <c:pt idx="48">
                  <c:v>2033</c:v>
                </c:pt>
                <c:pt idx="49">
                  <c:v>2034</c:v>
                </c:pt>
                <c:pt idx="50">
                  <c:v>2035</c:v>
                </c:pt>
                <c:pt idx="51">
                  <c:v>2036</c:v>
                </c:pt>
                <c:pt idx="52">
                  <c:v>2037</c:v>
                </c:pt>
                <c:pt idx="53">
                  <c:v>2038</c:v>
                </c:pt>
                <c:pt idx="54">
                  <c:v>2039</c:v>
                </c:pt>
                <c:pt idx="55">
                  <c:v>2040</c:v>
                </c:pt>
              </c:numCache>
            </c:numRef>
          </c:cat>
          <c:val>
            <c:numRef>
              <c:f>GPCD!$C$13:$BF$13</c:f>
              <c:numCache>
                <c:formatCode>General</c:formatCode>
                <c:ptCount val="56"/>
                <c:pt idx="31" formatCode="0">
                  <c:v>139.50442325589341</c:v>
                </c:pt>
                <c:pt idx="32" formatCode="0">
                  <c:v>142.16942169352669</c:v>
                </c:pt>
                <c:pt idx="33" formatCode="0">
                  <c:v>144.86758324495412</c:v>
                </c:pt>
                <c:pt idx="34" formatCode="0">
                  <c:v>147.32986525265147</c:v>
                </c:pt>
                <c:pt idx="35" formatCode="0">
                  <c:v>147.56282834996969</c:v>
                </c:pt>
                <c:pt idx="36" formatCode="0">
                  <c:v>146.5623275482188</c:v>
                </c:pt>
                <c:pt idx="37" formatCode="0">
                  <c:v>145.50249120234918</c:v>
                </c:pt>
                <c:pt idx="38" formatCode="0">
                  <c:v>144.4737000474874</c:v>
                </c:pt>
                <c:pt idx="39" formatCode="0">
                  <c:v>143.50815991658547</c:v>
                </c:pt>
                <c:pt idx="40" formatCode="0">
                  <c:v>142.56724937923158</c:v>
                </c:pt>
                <c:pt idx="41" formatCode="0">
                  <c:v>141.73137037695039</c:v>
                </c:pt>
                <c:pt idx="42" formatCode="0">
                  <c:v>140.95220611363766</c:v>
                </c:pt>
                <c:pt idx="43" formatCode="0">
                  <c:v>140.18762248369919</c:v>
                </c:pt>
                <c:pt idx="44" formatCode="0">
                  <c:v>139.45323409567439</c:v>
                </c:pt>
                <c:pt idx="45" formatCode="0">
                  <c:v>138.73444878235634</c:v>
                </c:pt>
                <c:pt idx="46" formatCode="0">
                  <c:v>138.04330139547667</c:v>
                </c:pt>
                <c:pt idx="47" formatCode="0">
                  <c:v>137.40648300391004</c:v>
                </c:pt>
                <c:pt idx="48" formatCode="0">
                  <c:v>136.75828506048035</c:v>
                </c:pt>
                <c:pt idx="49" formatCode="0">
                  <c:v>136.13798438387408</c:v>
                </c:pt>
                <c:pt idx="50" formatCode="0">
                  <c:v>135.54639335194992</c:v>
                </c:pt>
                <c:pt idx="51" formatCode="0">
                  <c:v>134.82988090724697</c:v>
                </c:pt>
                <c:pt idx="52" formatCode="0">
                  <c:v>134.1208666084793</c:v>
                </c:pt>
                <c:pt idx="53" formatCode="0">
                  <c:v>133.42733158656577</c:v>
                </c:pt>
                <c:pt idx="54" formatCode="0">
                  <c:v>132.74593058892407</c:v>
                </c:pt>
                <c:pt idx="55" formatCode="0">
                  <c:v>132.09942550897651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79936"/>
        <c:axId val="46790528"/>
      </c:lineChart>
      <c:catAx>
        <c:axId val="4667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Forecast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790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6790528"/>
        <c:scaling>
          <c:orientation val="minMax"/>
          <c:max val="220"/>
          <c:min val="1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Gallons Per Capita Per Day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667993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50">
          <a:latin typeface="Palatino Linotype" panose="020405020505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4951881014874"/>
          <c:y val="5.1400554097404488E-2"/>
          <c:w val="0.77748140857392822"/>
          <c:h val="0.78278032954214061"/>
        </c:manualLayout>
      </c:layout>
      <c:lineChart>
        <c:grouping val="standard"/>
        <c:varyColors val="0"/>
        <c:ser>
          <c:idx val="1"/>
          <c:order val="1"/>
          <c:spPr>
            <a:ln w="38100"/>
          </c:spPr>
          <c:marker>
            <c:symbol val="none"/>
          </c:marker>
          <c:cat>
            <c:numRef>
              <c:f>GPCD!$C$6:$AG$6</c:f>
              <c:numCache>
                <c:formatCode>General</c:formatCode>
                <c:ptCount val="3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</c:numCache>
            </c:numRef>
          </c:cat>
          <c:val>
            <c:numRef>
              <c:f>GPCD!$C$10:$AG$10</c:f>
              <c:numCache>
                <c:formatCode>0</c:formatCode>
                <c:ptCount val="31"/>
                <c:pt idx="0">
                  <c:v>205.36310545843389</c:v>
                </c:pt>
                <c:pt idx="1">
                  <c:v>203.19370836036336</c:v>
                </c:pt>
                <c:pt idx="2">
                  <c:v>199.12998882814946</c:v>
                </c:pt>
                <c:pt idx="3">
                  <c:v>199.9106466083968</c:v>
                </c:pt>
                <c:pt idx="4">
                  <c:v>201.08636246754216</c:v>
                </c:pt>
                <c:pt idx="5">
                  <c:v>205.50001383767176</c:v>
                </c:pt>
                <c:pt idx="6">
                  <c:v>160.01810512281719</c:v>
                </c:pt>
                <c:pt idx="7">
                  <c:v>168.64690887005585</c:v>
                </c:pt>
                <c:pt idx="8">
                  <c:v>167.33875992867542</c:v>
                </c:pt>
                <c:pt idx="9">
                  <c:v>172.17456677930292</c:v>
                </c:pt>
                <c:pt idx="10">
                  <c:v>165.24532970027428</c:v>
                </c:pt>
                <c:pt idx="11">
                  <c:v>177.49890879563958</c:v>
                </c:pt>
                <c:pt idx="12">
                  <c:v>186.45788433855645</c:v>
                </c:pt>
                <c:pt idx="13">
                  <c:v>172.38403254341563</c:v>
                </c:pt>
                <c:pt idx="14">
                  <c:v>182.960827094628</c:v>
                </c:pt>
                <c:pt idx="15">
                  <c:v>187.27315740290965</c:v>
                </c:pt>
                <c:pt idx="16">
                  <c:v>177.80361488807662</c:v>
                </c:pt>
                <c:pt idx="17">
                  <c:v>185.56869339211428</c:v>
                </c:pt>
                <c:pt idx="18">
                  <c:v>180.41439418363083</c:v>
                </c:pt>
                <c:pt idx="19">
                  <c:v>184.88249597403384</c:v>
                </c:pt>
                <c:pt idx="20">
                  <c:v>175.74782382966947</c:v>
                </c:pt>
                <c:pt idx="21">
                  <c:v>180.42664581408903</c:v>
                </c:pt>
                <c:pt idx="22">
                  <c:v>187.75604405362847</c:v>
                </c:pt>
                <c:pt idx="23">
                  <c:v>175.62745011055912</c:v>
                </c:pt>
                <c:pt idx="24">
                  <c:v>161.91494913111919</c:v>
                </c:pt>
                <c:pt idx="25">
                  <c:v>146.02738792085472</c:v>
                </c:pt>
                <c:pt idx="26">
                  <c:v>145.170644044357</c:v>
                </c:pt>
                <c:pt idx="27">
                  <c:v>155.27196259198826</c:v>
                </c:pt>
                <c:pt idx="28">
                  <c:v>157.72221360280102</c:v>
                </c:pt>
                <c:pt idx="29">
                  <c:v>153.6796990856715</c:v>
                </c:pt>
                <c:pt idx="30">
                  <c:v>131.0278211034487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1712"/>
        <c:axId val="49385856"/>
      </c:lineChar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GPCD!$C$6:$AG$6</c:f>
              <c:numCache>
                <c:formatCode>General</c:formatCode>
                <c:ptCount val="3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</c:numCache>
            </c:numRef>
          </c:cat>
          <c:val>
            <c:numRef>
              <c:f>GPCD!$C$8:$AG$8</c:f>
              <c:numCache>
                <c:formatCode>#,##0</c:formatCode>
                <c:ptCount val="31"/>
                <c:pt idx="0">
                  <c:v>13188535.306309924</c:v>
                </c:pt>
                <c:pt idx="1">
                  <c:v>13508586.182325637</c:v>
                </c:pt>
                <c:pt idx="2">
                  <c:v>13847366.109477872</c:v>
                </c:pt>
                <c:pt idx="3">
                  <c:v>14167693.287248105</c:v>
                </c:pt>
                <c:pt idx="4">
                  <c:v>14499895.753918378</c:v>
                </c:pt>
                <c:pt idx="5">
                  <c:v>14851208.130975934</c:v>
                </c:pt>
                <c:pt idx="6">
                  <c:v>15092108.41310765</c:v>
                </c:pt>
                <c:pt idx="7">
                  <c:v>15340711.045969153</c:v>
                </c:pt>
                <c:pt idx="8">
                  <c:v>15510739.838047015</c:v>
                </c:pt>
                <c:pt idx="9">
                  <c:v>15604715.755578103</c:v>
                </c:pt>
                <c:pt idx="10">
                  <c:v>15674559.313727207</c:v>
                </c:pt>
                <c:pt idx="11">
                  <c:v>15746955.461072233</c:v>
                </c:pt>
                <c:pt idx="12">
                  <c:v>15900276.977983817</c:v>
                </c:pt>
                <c:pt idx="13">
                  <c:v>16110912.246445438</c:v>
                </c:pt>
                <c:pt idx="14">
                  <c:v>16352744.737918571</c:v>
                </c:pt>
                <c:pt idx="15">
                  <c:v>16649568.154941119</c:v>
                </c:pt>
                <c:pt idx="16">
                  <c:v>16896328.744620528</c:v>
                </c:pt>
                <c:pt idx="17">
                  <c:v>17112011.349262733</c:v>
                </c:pt>
                <c:pt idx="18">
                  <c:v>17314583.192576192</c:v>
                </c:pt>
                <c:pt idx="19">
                  <c:v>17485226.801317938</c:v>
                </c:pt>
                <c:pt idx="20">
                  <c:v>17586801.032145597</c:v>
                </c:pt>
                <c:pt idx="21">
                  <c:v>17647021.258673113</c:v>
                </c:pt>
                <c:pt idx="22">
                  <c:v>17717077.305545751</c:v>
                </c:pt>
                <c:pt idx="23">
                  <c:v>17810209.428077899</c:v>
                </c:pt>
                <c:pt idx="24">
                  <c:v>17899651.485061463</c:v>
                </c:pt>
                <c:pt idx="25">
                  <c:v>17994054.205543883</c:v>
                </c:pt>
                <c:pt idx="26">
                  <c:v>18080166.797595415</c:v>
                </c:pt>
                <c:pt idx="27">
                  <c:v>18178586.130324379</c:v>
                </c:pt>
                <c:pt idx="28">
                  <c:v>18320205.409404226</c:v>
                </c:pt>
                <c:pt idx="29">
                  <c:v>18451065.402864181</c:v>
                </c:pt>
                <c:pt idx="30">
                  <c:v>18605839.065012909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90752"/>
        <c:axId val="142751616"/>
      </c:lineChart>
      <c:catAx>
        <c:axId val="45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385856"/>
        <c:crosses val="autoZero"/>
        <c:auto val="1"/>
        <c:lblAlgn val="ctr"/>
        <c:lblOffset val="100"/>
        <c:noMultiLvlLbl val="0"/>
      </c:catAx>
      <c:valAx>
        <c:axId val="49385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Potable GPCD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5971712"/>
        <c:crosses val="autoZero"/>
        <c:crossBetween val="between"/>
      </c:valAx>
      <c:valAx>
        <c:axId val="1427516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43290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76377952755909"/>
                <c:y val="0.2273264800233304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Population (Millions)</a:t>
                  </a:r>
                </a:p>
              </c:rich>
            </c:tx>
          </c:dispUnitsLbl>
        </c:dispUnits>
      </c:valAx>
      <c:catAx>
        <c:axId val="14329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51616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563880</xdr:colOff>
      <xdr:row>14</xdr:row>
      <xdr:rowOff>118110</xdr:rowOff>
    </xdr:from>
    <xdr:to>
      <xdr:col>9</xdr:col>
      <xdr:colOff>129540</xdr:colOff>
      <xdr:row>31</xdr:row>
      <xdr:rowOff>17526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487680</xdr:colOff>
      <xdr:row>14</xdr:row>
      <xdr:rowOff>171450</xdr:rowOff>
    </xdr:from>
    <xdr:to>
      <xdr:col>16</xdr:col>
      <xdr:colOff>205740</xdr:colOff>
      <xdr:row>29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0.57525</cdr:x>
      <cdr:y>0.04813</cdr:y>
    </cdr:from>
    <cdr:to>
      <cdr:x>0.57525</cdr:x>
      <cdr:y>0.846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893060" y="144780"/>
          <a:ext cx="0" cy="24003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0.24192</cdr:x>
      <cdr:y>0.13087</cdr:y>
    </cdr:from>
    <cdr:to>
      <cdr:x>0.43283</cdr:x>
      <cdr:y>0.21445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1216660" y="393700"/>
          <a:ext cx="960120" cy="251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Palatino Linotype" panose="02040502050505030304" pitchFamily="18" charset="0"/>
            </a:rPr>
            <a:t>History</a:t>
          </a:r>
        </a:p>
      </cdr:txBody>
    </cdr:sp>
  </cdr:relSizeAnchor>
  <cdr:relSizeAnchor xmlns:cdr="http://schemas.openxmlformats.org/drawingml/2006/chartDrawing">
    <cdr:from>
      <cdr:x>0.66313</cdr:x>
      <cdr:y>0.12834</cdr:y>
    </cdr:from>
    <cdr:to>
      <cdr:x>0.85404</cdr:x>
      <cdr:y>0.21192</cdr:y>
    </cdr:to>
    <cdr:sp macro="" textlink="">
      <cdr:nvSpPr>
        <cdr:cNvPr id="4" name="TextBox 5"/>
        <cdr:cNvSpPr txBox="1"/>
      </cdr:nvSpPr>
      <cdr:spPr>
        <a:xfrm xmlns:a="http://schemas.openxmlformats.org/drawingml/2006/main">
          <a:off x="3335020" y="386080"/>
          <a:ext cx="960120" cy="251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Palatino Linotype" panose="02040502050505030304" pitchFamily="18" charset="0"/>
            </a:rPr>
            <a:t>Forecast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P60"/>
  <sheetViews>
    <sheetView tabSelected="1" topLeftCell="E1" workbookViewId="0">
      <selection activeCell="R26" sqref="R26"/>
    </sheetView>
  </sheetViews>
  <sheetFormatPr defaultRowHeight="14.4" x14ac:dyDescent="0.3"/>
  <cols>
    <col min="1" max="1" width="15" customWidth="1"/>
    <col min="3" max="68" width="10.109375" bestFit="1" customWidth="1"/>
  </cols>
  <sheetData>
    <row r="2" spans="1:68" x14ac:dyDescent="0.25">
      <c r="A2" t="s">
        <v>34</v>
      </c>
      <c r="B2" t="s">
        <v>37</v>
      </c>
    </row>
    <row r="3" spans="1:68" x14ac:dyDescent="0.25">
      <c r="A3" t="s">
        <v>36</v>
      </c>
      <c r="B3" t="s">
        <v>35</v>
      </c>
    </row>
    <row r="5" spans="1:68" x14ac:dyDescent="0.25">
      <c r="C5" t="s">
        <v>31</v>
      </c>
      <c r="D5" t="s">
        <v>31</v>
      </c>
      <c r="E5" t="s">
        <v>31</v>
      </c>
      <c r="F5" t="s">
        <v>31</v>
      </c>
      <c r="G5" t="s">
        <v>31</v>
      </c>
      <c r="H5" t="s">
        <v>31</v>
      </c>
      <c r="I5" t="s">
        <v>31</v>
      </c>
      <c r="J5" t="s">
        <v>31</v>
      </c>
      <c r="K5" t="s">
        <v>31</v>
      </c>
      <c r="L5" t="s">
        <v>31</v>
      </c>
      <c r="M5" t="s">
        <v>31</v>
      </c>
      <c r="N5" t="s">
        <v>31</v>
      </c>
      <c r="O5" t="s">
        <v>31</v>
      </c>
      <c r="P5" t="s">
        <v>31</v>
      </c>
      <c r="Q5" t="s">
        <v>31</v>
      </c>
      <c r="R5" t="s">
        <v>31</v>
      </c>
      <c r="S5" t="s">
        <v>31</v>
      </c>
      <c r="T5" t="s">
        <v>31</v>
      </c>
      <c r="U5" t="s">
        <v>31</v>
      </c>
      <c r="V5" t="s">
        <v>31</v>
      </c>
      <c r="W5" t="s">
        <v>31</v>
      </c>
      <c r="X5" t="s">
        <v>31</v>
      </c>
      <c r="Y5" t="s">
        <v>31</v>
      </c>
      <c r="Z5" t="s">
        <v>31</v>
      </c>
      <c r="AA5" t="s">
        <v>31</v>
      </c>
      <c r="AB5" t="s">
        <v>31</v>
      </c>
      <c r="AC5" t="s">
        <v>31</v>
      </c>
      <c r="AD5" t="s">
        <v>31</v>
      </c>
      <c r="AE5" t="s">
        <v>31</v>
      </c>
      <c r="AF5" t="s">
        <v>31</v>
      </c>
      <c r="AG5" t="s">
        <v>32</v>
      </c>
      <c r="AH5" t="s">
        <v>33</v>
      </c>
      <c r="AI5" t="s">
        <v>33</v>
      </c>
      <c r="AJ5" t="s">
        <v>33</v>
      </c>
      <c r="AK5" t="s">
        <v>33</v>
      </c>
      <c r="AL5" t="s">
        <v>33</v>
      </c>
      <c r="AM5" t="s">
        <v>33</v>
      </c>
      <c r="AN5" t="s">
        <v>33</v>
      </c>
      <c r="AO5" t="s">
        <v>33</v>
      </c>
      <c r="AP5" t="s">
        <v>33</v>
      </c>
      <c r="AQ5" t="s">
        <v>33</v>
      </c>
      <c r="AR5" t="s">
        <v>33</v>
      </c>
      <c r="AS5" t="s">
        <v>33</v>
      </c>
      <c r="AT5" t="s">
        <v>33</v>
      </c>
      <c r="AU5" t="s">
        <v>33</v>
      </c>
      <c r="AV5" t="s">
        <v>33</v>
      </c>
      <c r="AW5" t="s">
        <v>33</v>
      </c>
      <c r="AX5" t="s">
        <v>33</v>
      </c>
      <c r="AY5" t="s">
        <v>33</v>
      </c>
      <c r="AZ5" t="s">
        <v>33</v>
      </c>
      <c r="BA5" t="s">
        <v>33</v>
      </c>
      <c r="BB5" t="s">
        <v>33</v>
      </c>
      <c r="BC5" t="s">
        <v>33</v>
      </c>
      <c r="BD5" t="s">
        <v>33</v>
      </c>
      <c r="BE5" t="s">
        <v>33</v>
      </c>
      <c r="BF5" t="s">
        <v>33</v>
      </c>
      <c r="BG5" t="s">
        <v>33</v>
      </c>
      <c r="BH5" t="s">
        <v>33</v>
      </c>
      <c r="BI5" t="s">
        <v>33</v>
      </c>
      <c r="BJ5" t="s">
        <v>33</v>
      </c>
      <c r="BK5" t="s">
        <v>33</v>
      </c>
      <c r="BL5" t="s">
        <v>33</v>
      </c>
      <c r="BM5" t="s">
        <v>33</v>
      </c>
      <c r="BN5" t="s">
        <v>33</v>
      </c>
      <c r="BO5" t="s">
        <v>33</v>
      </c>
      <c r="BP5" t="s">
        <v>33</v>
      </c>
    </row>
    <row r="6" spans="1:68" x14ac:dyDescent="0.25">
      <c r="C6" s="3">
        <v>1985</v>
      </c>
      <c r="D6" s="3">
        <v>1986</v>
      </c>
      <c r="E6" s="3">
        <v>1987</v>
      </c>
      <c r="F6" s="3">
        <v>1988</v>
      </c>
      <c r="G6" s="3">
        <v>1989</v>
      </c>
      <c r="H6" s="3">
        <v>1990</v>
      </c>
      <c r="I6" s="3">
        <v>1991</v>
      </c>
      <c r="J6" s="3">
        <v>1992</v>
      </c>
      <c r="K6" s="3">
        <v>1993</v>
      </c>
      <c r="L6" s="3">
        <v>1994</v>
      </c>
      <c r="M6" s="3">
        <v>1995</v>
      </c>
      <c r="N6" s="3">
        <v>1996</v>
      </c>
      <c r="O6" s="3">
        <v>1997</v>
      </c>
      <c r="P6" s="3">
        <v>1998</v>
      </c>
      <c r="Q6" s="3">
        <v>1999</v>
      </c>
      <c r="R6" s="3">
        <v>2000</v>
      </c>
      <c r="S6" s="3">
        <v>2001</v>
      </c>
      <c r="T6" s="3">
        <v>2002</v>
      </c>
      <c r="U6" s="3">
        <v>2003</v>
      </c>
      <c r="V6" s="3">
        <v>2004</v>
      </c>
      <c r="W6" s="3">
        <v>2005</v>
      </c>
      <c r="X6" s="3">
        <v>2006</v>
      </c>
      <c r="Y6" s="3">
        <v>2007</v>
      </c>
      <c r="Z6" s="3">
        <v>2008</v>
      </c>
      <c r="AA6" s="3">
        <v>2009</v>
      </c>
      <c r="AB6" s="3">
        <v>2010</v>
      </c>
      <c r="AC6" s="3">
        <v>2011</v>
      </c>
      <c r="AD6" s="3">
        <v>2012</v>
      </c>
      <c r="AE6" s="3">
        <v>2013</v>
      </c>
      <c r="AF6" s="3">
        <v>2014</v>
      </c>
      <c r="AG6" s="3">
        <v>2015</v>
      </c>
      <c r="AH6" s="3">
        <v>2016</v>
      </c>
      <c r="AI6" s="3">
        <v>2017</v>
      </c>
      <c r="AJ6" s="3">
        <v>2018</v>
      </c>
      <c r="AK6" s="3">
        <v>2019</v>
      </c>
      <c r="AL6" s="3">
        <v>2020</v>
      </c>
      <c r="AM6" s="3">
        <v>2021</v>
      </c>
      <c r="AN6" s="3">
        <v>2022</v>
      </c>
      <c r="AO6" s="3">
        <v>2023</v>
      </c>
      <c r="AP6" s="3">
        <v>2024</v>
      </c>
      <c r="AQ6" s="3">
        <v>2025</v>
      </c>
      <c r="AR6" s="3">
        <v>2026</v>
      </c>
      <c r="AS6" s="3">
        <v>2027</v>
      </c>
      <c r="AT6" s="3">
        <v>2028</v>
      </c>
      <c r="AU6" s="3">
        <v>2029</v>
      </c>
      <c r="AV6" s="3">
        <v>2030</v>
      </c>
      <c r="AW6" s="3">
        <v>2031</v>
      </c>
      <c r="AX6" s="3">
        <v>2032</v>
      </c>
      <c r="AY6" s="3">
        <v>2033</v>
      </c>
      <c r="AZ6" s="3">
        <v>2034</v>
      </c>
      <c r="BA6" s="3">
        <v>2035</v>
      </c>
      <c r="BB6" s="3">
        <v>2036</v>
      </c>
      <c r="BC6" s="3">
        <v>2037</v>
      </c>
      <c r="BD6" s="3">
        <v>2038</v>
      </c>
      <c r="BE6" s="3">
        <v>2039</v>
      </c>
      <c r="BF6" s="3">
        <v>2040</v>
      </c>
      <c r="BG6" s="3">
        <v>2041</v>
      </c>
      <c r="BH6" s="3">
        <v>2042</v>
      </c>
      <c r="BI6" s="3">
        <v>2043</v>
      </c>
      <c r="BJ6" s="3">
        <v>2044</v>
      </c>
      <c r="BK6" s="3">
        <v>2045</v>
      </c>
      <c r="BL6" s="3">
        <v>2046</v>
      </c>
      <c r="BM6" s="3">
        <v>2047</v>
      </c>
      <c r="BN6" s="3">
        <v>2048</v>
      </c>
      <c r="BO6" s="3">
        <v>2049</v>
      </c>
      <c r="BP6" s="3">
        <v>2050</v>
      </c>
    </row>
    <row r="7" spans="1:68" x14ac:dyDescent="0.25">
      <c r="A7" s="1" t="s">
        <v>1</v>
      </c>
      <c r="B7" s="1" t="s">
        <v>2</v>
      </c>
      <c r="C7" s="2">
        <v>3033840.8565187193</v>
      </c>
      <c r="D7" s="2">
        <v>3074637.7890468133</v>
      </c>
      <c r="E7" s="2">
        <v>3088713.6710277479</v>
      </c>
      <c r="F7" s="2">
        <v>3172552.9306068486</v>
      </c>
      <c r="G7" s="2">
        <v>3266038.533132052</v>
      </c>
      <c r="H7" s="2">
        <v>3418593.3721054094</v>
      </c>
      <c r="I7" s="2">
        <v>2705159.3076570858</v>
      </c>
      <c r="J7" s="2">
        <v>2897995.3312605084</v>
      </c>
      <c r="K7" s="2">
        <v>2907387.1465099333</v>
      </c>
      <c r="L7" s="2">
        <v>3009529.9350002003</v>
      </c>
      <c r="M7" s="2">
        <v>2901338.0914028971</v>
      </c>
      <c r="N7" s="2">
        <v>3130877.6253126687</v>
      </c>
      <c r="O7" s="2">
        <v>3320926.3807226317</v>
      </c>
      <c r="P7" s="2">
        <v>3110935.2669266253</v>
      </c>
      <c r="Q7" s="2">
        <v>3351371.5514719035</v>
      </c>
      <c r="R7" s="2">
        <v>3492627.8488828554</v>
      </c>
      <c r="S7" s="2">
        <v>3365167.9452656563</v>
      </c>
      <c r="T7" s="2">
        <v>3556964.8686016197</v>
      </c>
      <c r="U7" s="2">
        <v>3499105.461051859</v>
      </c>
      <c r="V7" s="2">
        <v>3621102.9470537216</v>
      </c>
      <c r="W7" s="2">
        <v>3462187.7283685352</v>
      </c>
      <c r="X7" s="2">
        <v>3566530.0760899745</v>
      </c>
      <c r="Y7" s="2">
        <v>3726145.5287379203</v>
      </c>
      <c r="Z7" s="2">
        <v>3503767.086007874</v>
      </c>
      <c r="AA7" s="2">
        <v>3246424.6642759987</v>
      </c>
      <c r="AB7" s="2">
        <v>2943317.7366826343</v>
      </c>
      <c r="AC7" s="2">
        <v>2940052.2089214362</v>
      </c>
      <c r="AD7" s="2">
        <v>3161745.8045090595</v>
      </c>
      <c r="AE7" s="2">
        <v>3236659.4641497931</v>
      </c>
      <c r="AF7" s="2">
        <v>3176228.6299769133</v>
      </c>
      <c r="AG7" s="2">
        <v>2730779.1955798049</v>
      </c>
      <c r="AH7" s="4">
        <f>TotalOfAllAgencies!C6-TotalOfAllAgencies!C18</f>
        <v>2957864.1758241761</v>
      </c>
      <c r="AI7" s="4">
        <f>TotalOfAllAgencies!D6-TotalOfAllAgencies!D18</f>
        <v>3040332.7912087911</v>
      </c>
      <c r="AJ7" s="4">
        <f>TotalOfAllAgencies!E6-TotalOfAllAgencies!E18</f>
        <v>3124090.4835164836</v>
      </c>
      <c r="AK7" s="4">
        <f>TotalOfAllAgencies!F6-TotalOfAllAgencies!F18</f>
        <v>3203365.5384615385</v>
      </c>
      <c r="AL7" s="4">
        <f>TotalOfAllAgencies!G6-TotalOfAllAgencies!G18</f>
        <v>3233431.4505494507</v>
      </c>
      <c r="AM7" s="4">
        <f>TotalOfAllAgencies!H6-TotalOfAllAgencies!H18</f>
        <v>3238843.9120879122</v>
      </c>
      <c r="AN7" s="4">
        <f>TotalOfAllAgencies!I6-TotalOfAllAgencies!I18</f>
        <v>3244783.2857142859</v>
      </c>
      <c r="AO7" s="4">
        <f>TotalOfAllAgencies!J6-TotalOfAllAgencies!J18</f>
        <v>3251037.8021978023</v>
      </c>
      <c r="AP7" s="4">
        <f>TotalOfAllAgencies!K6-TotalOfAllAgencies!K18</f>
        <v>3258338.3076923075</v>
      </c>
      <c r="AQ7" s="4">
        <f>TotalOfAllAgencies!L6-TotalOfAllAgencies!L18</f>
        <v>3266325.8791208793</v>
      </c>
      <c r="AR7" s="4">
        <f>TotalOfAllAgencies!M6-TotalOfAllAgencies!M18</f>
        <v>3275616.7802197803</v>
      </c>
      <c r="AS7" s="4">
        <f>TotalOfAllAgencies!N6-TotalOfAllAgencies!N18</f>
        <v>3285174.6923076925</v>
      </c>
      <c r="AT7" s="4">
        <f>TotalOfAllAgencies!O6-TotalOfAllAgencies!O18</f>
        <v>3294798.7142857141</v>
      </c>
      <c r="AU7" s="4">
        <f>TotalOfAllAgencies!P6-TotalOfAllAgencies!P18</f>
        <v>3304850.6153846155</v>
      </c>
      <c r="AV7" s="4">
        <f>TotalOfAllAgencies!Q6-TotalOfAllAgencies!Q18</f>
        <v>3315147.6373626376</v>
      </c>
      <c r="AW7" s="4">
        <f>TotalOfAllAgencies!R6-TotalOfAllAgencies!R18</f>
        <v>3325823.076923077</v>
      </c>
      <c r="AX7" s="4">
        <f>TotalOfAllAgencies!S6-TotalOfAllAgencies!S18</f>
        <v>3336871.5604395606</v>
      </c>
      <c r="AY7" s="4">
        <f>TotalOfAllAgencies!T6-TotalOfAllAgencies!T18</f>
        <v>3347923.0329670329</v>
      </c>
      <c r="AZ7" s="4">
        <f>TotalOfAllAgencies!U6-TotalOfAllAgencies!U18</f>
        <v>3359440.6043956042</v>
      </c>
      <c r="BA7" s="4">
        <f>TotalOfAllAgencies!V6-TotalOfAllAgencies!V18</f>
        <v>3371057.1868131869</v>
      </c>
      <c r="BB7" s="4">
        <f>TotalOfAllAgencies!W6-TotalOfAllAgencies!W18</f>
        <v>3379740.6703296704</v>
      </c>
      <c r="BC7" s="4">
        <f>TotalOfAllAgencies!X6-TotalOfAllAgencies!X18</f>
        <v>3388610.2747252746</v>
      </c>
      <c r="BD7" s="4">
        <f>TotalOfAllAgencies!Y6-TotalOfAllAgencies!Y18</f>
        <v>3397622.8571428573</v>
      </c>
      <c r="BE7" s="4">
        <f>TotalOfAllAgencies!Z6-TotalOfAllAgencies!Z18</f>
        <v>3406701.5054945056</v>
      </c>
      <c r="BF7" s="4">
        <f>TotalOfAllAgencies!AA6-TotalOfAllAgencies!AA18</f>
        <v>3415732.0879120878</v>
      </c>
      <c r="BG7" s="4">
        <f>TotalOfAllAgencies!AB6-TotalOfAllAgencies!AB18</f>
        <v>3423974.5934065934</v>
      </c>
      <c r="BH7" s="4">
        <f>TotalOfAllAgencies!AC6-TotalOfAllAgencies!AC18</f>
        <v>3432227.1318681319</v>
      </c>
      <c r="BI7" s="4">
        <f>TotalOfAllAgencies!AD6-TotalOfAllAgencies!AD18</f>
        <v>3440531.6483516484</v>
      </c>
      <c r="BJ7" s="4">
        <f>TotalOfAllAgencies!AE6-TotalOfAllAgencies!AE18</f>
        <v>3449015.230769231</v>
      </c>
      <c r="BK7" s="4">
        <f>TotalOfAllAgencies!AF6-TotalOfAllAgencies!AF18</f>
        <v>3457915.6813186812</v>
      </c>
      <c r="BL7" s="4">
        <f>TotalOfAllAgencies!AG6-TotalOfAllAgencies!AG18</f>
        <v>3472643.5054945056</v>
      </c>
      <c r="BM7" s="4">
        <f>TotalOfAllAgencies!AH6-TotalOfAllAgencies!AH18</f>
        <v>3487378.2747252746</v>
      </c>
      <c r="BN7" s="4">
        <f>TotalOfAllAgencies!AI6-TotalOfAllAgencies!AI18</f>
        <v>3502116.0879120878</v>
      </c>
      <c r="BO7" s="4">
        <f>TotalOfAllAgencies!AJ6-TotalOfAllAgencies!AJ18</f>
        <v>3516858.9120879122</v>
      </c>
      <c r="BP7" s="4">
        <f>TotalOfAllAgencies!AK6-TotalOfAllAgencies!AK18</f>
        <v>3531602.846153846</v>
      </c>
    </row>
    <row r="8" spans="1:68" x14ac:dyDescent="0.25">
      <c r="A8" t="s">
        <v>3</v>
      </c>
      <c r="B8" t="s">
        <v>4</v>
      </c>
      <c r="C8" s="4">
        <v>13188535.306309924</v>
      </c>
      <c r="D8" s="4">
        <v>13508586.182325637</v>
      </c>
      <c r="E8" s="4">
        <v>13847366.109477872</v>
      </c>
      <c r="F8" s="4">
        <v>14167693.287248105</v>
      </c>
      <c r="G8" s="4">
        <v>14499895.753918378</v>
      </c>
      <c r="H8" s="4">
        <v>14851208.130975934</v>
      </c>
      <c r="I8" s="4">
        <v>15092108.41310765</v>
      </c>
      <c r="J8" s="4">
        <v>15340711.045969153</v>
      </c>
      <c r="K8" s="4">
        <v>15510739.838047015</v>
      </c>
      <c r="L8" s="4">
        <v>15604715.755578103</v>
      </c>
      <c r="M8" s="4">
        <v>15674559.313727207</v>
      </c>
      <c r="N8" s="4">
        <v>15746955.461072233</v>
      </c>
      <c r="O8" s="4">
        <v>15900276.977983817</v>
      </c>
      <c r="P8" s="4">
        <v>16110912.246445438</v>
      </c>
      <c r="Q8" s="4">
        <v>16352744.737918571</v>
      </c>
      <c r="R8" s="4">
        <v>16649568.154941119</v>
      </c>
      <c r="S8" s="4">
        <v>16896328.744620528</v>
      </c>
      <c r="T8" s="4">
        <v>17112011.349262733</v>
      </c>
      <c r="U8" s="4">
        <v>17314583.192576192</v>
      </c>
      <c r="V8" s="4">
        <v>17485226.801317938</v>
      </c>
      <c r="W8" s="4">
        <v>17586801.032145597</v>
      </c>
      <c r="X8" s="4">
        <v>17647021.258673113</v>
      </c>
      <c r="Y8" s="4">
        <v>17717077.305545751</v>
      </c>
      <c r="Z8" s="4">
        <v>17810209.428077899</v>
      </c>
      <c r="AA8" s="4">
        <v>17899651.485061463</v>
      </c>
      <c r="AB8" s="4">
        <v>17994054.205543883</v>
      </c>
      <c r="AC8" s="4">
        <v>18080166.797595415</v>
      </c>
      <c r="AD8" s="4">
        <v>18178586.130324379</v>
      </c>
      <c r="AE8" s="4">
        <v>18320205.409404226</v>
      </c>
      <c r="AF8" s="4">
        <v>18451065.402864181</v>
      </c>
      <c r="AG8" s="4">
        <v>18605839.065012909</v>
      </c>
      <c r="AH8" s="4">
        <v>18874941.374999996</v>
      </c>
      <c r="AI8" s="4">
        <v>18981468.624999996</v>
      </c>
      <c r="AJ8" s="4">
        <v>19087995.875</v>
      </c>
      <c r="AK8" s="4">
        <v>19194523.125000004</v>
      </c>
      <c r="AL8" s="4">
        <v>19301050.375000004</v>
      </c>
      <c r="AM8" s="4">
        <v>19420744.199999999</v>
      </c>
      <c r="AN8" s="4">
        <v>19553604.600000001</v>
      </c>
      <c r="AO8" s="4">
        <v>19686465</v>
      </c>
      <c r="AP8" s="4">
        <v>19819325.399999999</v>
      </c>
      <c r="AQ8" s="4">
        <v>19952185.800000001</v>
      </c>
      <c r="AR8" s="4">
        <v>20080456.700000003</v>
      </c>
      <c r="AS8" s="4">
        <v>20204138.100000001</v>
      </c>
      <c r="AT8" s="4">
        <v>20327819.5</v>
      </c>
      <c r="AU8" s="4">
        <v>20451500.899999999</v>
      </c>
      <c r="AV8" s="4">
        <v>20575182.299999993</v>
      </c>
      <c r="AW8" s="4">
        <v>20693914.899999999</v>
      </c>
      <c r="AX8" s="4">
        <v>20807698.699999999</v>
      </c>
      <c r="AY8" s="4">
        <v>20921482.5</v>
      </c>
      <c r="AZ8" s="4">
        <v>21035266.300000001</v>
      </c>
      <c r="BA8" s="4">
        <v>21149050.099999998</v>
      </c>
      <c r="BB8" s="4">
        <v>21264423.066666666</v>
      </c>
      <c r="BC8" s="4">
        <v>21381385.199999999</v>
      </c>
      <c r="BD8" s="4">
        <v>21498347.333333328</v>
      </c>
      <c r="BE8" s="4">
        <v>21615309.466666669</v>
      </c>
      <c r="BF8" s="4">
        <v>21732271.600000001</v>
      </c>
      <c r="BG8" s="4">
        <v>21843336.830952384</v>
      </c>
      <c r="BH8" s="4">
        <v>21948505.159523807</v>
      </c>
      <c r="BI8" s="4">
        <v>22053673.488095239</v>
      </c>
      <c r="BJ8" s="4">
        <v>22158841.816666663</v>
      </c>
      <c r="BK8" s="4">
        <v>22264010.14523809</v>
      </c>
      <c r="BL8" s="4">
        <v>22369178.473809525</v>
      </c>
      <c r="BM8" s="4">
        <v>22474346.802380949</v>
      </c>
      <c r="BN8" s="4">
        <v>22579515.130952381</v>
      </c>
      <c r="BO8" s="4">
        <v>22684683.459523808</v>
      </c>
      <c r="BP8" s="4">
        <v>22789851.78809524</v>
      </c>
    </row>
    <row r="9" spans="1:68" x14ac:dyDescent="0.3">
      <c r="A9" t="s">
        <v>39</v>
      </c>
      <c r="C9" s="5">
        <f>((C7-C14)*325851)/C8/365</f>
        <v>205.36310545843389</v>
      </c>
      <c r="D9" s="5">
        <f t="shared" ref="D9:BO9" si="0">((D7-D14)*325851)/D8/365</f>
        <v>203.19370836036336</v>
      </c>
      <c r="E9" s="5">
        <f t="shared" si="0"/>
        <v>199.12998882814946</v>
      </c>
      <c r="F9" s="5">
        <f t="shared" si="0"/>
        <v>199.9106466083968</v>
      </c>
      <c r="G9" s="5">
        <f t="shared" si="0"/>
        <v>201.08636246754216</v>
      </c>
      <c r="H9" s="5">
        <f t="shared" si="0"/>
        <v>205.50001383767176</v>
      </c>
      <c r="I9" s="5">
        <f t="shared" si="0"/>
        <v>160.01810512281719</v>
      </c>
      <c r="J9" s="5">
        <f t="shared" si="0"/>
        <v>168.64690887005585</v>
      </c>
      <c r="K9" s="5">
        <f t="shared" si="0"/>
        <v>167.33875992867542</v>
      </c>
      <c r="L9" s="5">
        <f t="shared" si="0"/>
        <v>172.17456677930292</v>
      </c>
      <c r="M9" s="5">
        <f t="shared" si="0"/>
        <v>165.24532970027428</v>
      </c>
      <c r="N9" s="5">
        <f t="shared" si="0"/>
        <v>177.49890879563958</v>
      </c>
      <c r="O9" s="5">
        <f t="shared" si="0"/>
        <v>186.45788433855645</v>
      </c>
      <c r="P9" s="5">
        <f t="shared" si="0"/>
        <v>172.38403254341563</v>
      </c>
      <c r="Q9" s="5">
        <f t="shared" si="0"/>
        <v>182.960827094628</v>
      </c>
      <c r="R9" s="5">
        <f t="shared" si="0"/>
        <v>187.27315740290965</v>
      </c>
      <c r="S9" s="5">
        <f t="shared" si="0"/>
        <v>177.80361488807662</v>
      </c>
      <c r="T9" s="5">
        <f t="shared" si="0"/>
        <v>185.56869339211428</v>
      </c>
      <c r="U9" s="5">
        <f t="shared" si="0"/>
        <v>180.41439418363083</v>
      </c>
      <c r="V9" s="5">
        <f t="shared" si="0"/>
        <v>184.88249597403384</v>
      </c>
      <c r="W9" s="5">
        <f t="shared" si="0"/>
        <v>175.74782382966947</v>
      </c>
      <c r="X9" s="5">
        <f t="shared" si="0"/>
        <v>180.42664581408903</v>
      </c>
      <c r="Y9" s="5">
        <f t="shared" si="0"/>
        <v>187.75604405362847</v>
      </c>
      <c r="Z9" s="5">
        <f t="shared" si="0"/>
        <v>175.62745011055912</v>
      </c>
      <c r="AA9" s="5">
        <f t="shared" si="0"/>
        <v>161.91494913111919</v>
      </c>
      <c r="AB9" s="5">
        <f t="shared" si="0"/>
        <v>146.02738792085472</v>
      </c>
      <c r="AC9" s="5">
        <f t="shared" si="0"/>
        <v>145.170644044357</v>
      </c>
      <c r="AD9" s="5">
        <f t="shared" si="0"/>
        <v>155.27196259198826</v>
      </c>
      <c r="AE9" s="5">
        <f t="shared" si="0"/>
        <v>157.72221360280102</v>
      </c>
      <c r="AF9" s="5">
        <f t="shared" si="0"/>
        <v>153.6796990856715</v>
      </c>
      <c r="AG9" s="5">
        <f t="shared" si="0"/>
        <v>131.0278211034487</v>
      </c>
      <c r="AH9" s="5">
        <f t="shared" si="0"/>
        <v>139.50442325589341</v>
      </c>
      <c r="AI9" s="5">
        <f t="shared" si="0"/>
        <v>142.16942169352669</v>
      </c>
      <c r="AJ9" s="5">
        <f t="shared" si="0"/>
        <v>144.86758324495412</v>
      </c>
      <c r="AK9" s="5">
        <f t="shared" si="0"/>
        <v>147.32986525265147</v>
      </c>
      <c r="AL9" s="5">
        <f t="shared" si="0"/>
        <v>147.56282834996969</v>
      </c>
      <c r="AM9" s="5">
        <f t="shared" si="0"/>
        <v>146.5623275482188</v>
      </c>
      <c r="AN9" s="5">
        <f t="shared" si="0"/>
        <v>145.50249120234918</v>
      </c>
      <c r="AO9" s="5">
        <f t="shared" si="0"/>
        <v>144.4737000474874</v>
      </c>
      <c r="AP9" s="5">
        <f t="shared" si="0"/>
        <v>143.50815991658547</v>
      </c>
      <c r="AQ9" s="5">
        <f t="shared" si="0"/>
        <v>142.56724937923158</v>
      </c>
      <c r="AR9" s="5">
        <f t="shared" si="0"/>
        <v>141.73137037695039</v>
      </c>
      <c r="AS9" s="5">
        <f t="shared" si="0"/>
        <v>140.95220611363766</v>
      </c>
      <c r="AT9" s="5">
        <f t="shared" si="0"/>
        <v>140.18762248369919</v>
      </c>
      <c r="AU9" s="5">
        <f t="shared" si="0"/>
        <v>139.45323409567439</v>
      </c>
      <c r="AV9" s="5">
        <f t="shared" si="0"/>
        <v>138.73444878235634</v>
      </c>
      <c r="AW9" s="5">
        <f t="shared" si="0"/>
        <v>138.04330139547667</v>
      </c>
      <c r="AX9" s="5">
        <f t="shared" si="0"/>
        <v>137.40648300391004</v>
      </c>
      <c r="AY9" s="5">
        <f t="shared" si="0"/>
        <v>136.75828506048035</v>
      </c>
      <c r="AZ9" s="5">
        <f t="shared" si="0"/>
        <v>136.13798438387408</v>
      </c>
      <c r="BA9" s="5">
        <f t="shared" si="0"/>
        <v>135.54639335194992</v>
      </c>
      <c r="BB9" s="5">
        <f t="shared" si="0"/>
        <v>134.82988090724697</v>
      </c>
      <c r="BC9" s="5">
        <f t="shared" si="0"/>
        <v>134.1208666084793</v>
      </c>
      <c r="BD9" s="5">
        <f t="shared" si="0"/>
        <v>133.42733158656577</v>
      </c>
      <c r="BE9" s="5">
        <f t="shared" si="0"/>
        <v>132.74593058892407</v>
      </c>
      <c r="BF9" s="5">
        <f t="shared" si="0"/>
        <v>132.09942550897651</v>
      </c>
      <c r="BG9" s="5">
        <f t="shared" si="0"/>
        <v>139.93867076496508</v>
      </c>
      <c r="BH9" s="5">
        <f t="shared" si="0"/>
        <v>139.60380857191092</v>
      </c>
      <c r="BI9" s="5">
        <f t="shared" si="0"/>
        <v>139.27424421650986</v>
      </c>
      <c r="BJ9" s="5">
        <f t="shared" si="0"/>
        <v>138.95502242459821</v>
      </c>
      <c r="BK9" s="5">
        <f t="shared" si="0"/>
        <v>138.6555320254441</v>
      </c>
      <c r="BL9" s="5">
        <f t="shared" si="0"/>
        <v>138.59142522411167</v>
      </c>
      <c r="BM9" s="5">
        <f t="shared" si="0"/>
        <v>138.52819427274019</v>
      </c>
      <c r="BN9" s="5">
        <f t="shared" si="0"/>
        <v>138.46567269248101</v>
      </c>
      <c r="BO9" s="5">
        <f t="shared" si="0"/>
        <v>138.40392802863366</v>
      </c>
      <c r="BP9" s="5">
        <f t="shared" ref="BP9" si="1">((BP7-BP14)*325851)/BP8/365</f>
        <v>138.34279670849526</v>
      </c>
    </row>
    <row r="10" spans="1:68" x14ac:dyDescent="0.25">
      <c r="A10" t="s">
        <v>0</v>
      </c>
      <c r="B10" t="s">
        <v>5</v>
      </c>
      <c r="C10" s="5">
        <f>(C7*325851)/C8/365</f>
        <v>205.36310545843389</v>
      </c>
      <c r="D10" s="5">
        <f t="shared" ref="D10:BJ10" si="2">(D7*325851)/D8/365</f>
        <v>203.19370836036336</v>
      </c>
      <c r="E10" s="5">
        <f t="shared" si="2"/>
        <v>199.12998882814946</v>
      </c>
      <c r="F10" s="5">
        <f t="shared" si="2"/>
        <v>199.9106466083968</v>
      </c>
      <c r="G10" s="5">
        <f t="shared" si="2"/>
        <v>201.08636246754216</v>
      </c>
      <c r="H10" s="5">
        <f t="shared" si="2"/>
        <v>205.50001383767176</v>
      </c>
      <c r="I10" s="5">
        <f t="shared" si="2"/>
        <v>160.01810512281719</v>
      </c>
      <c r="J10" s="5">
        <f t="shared" si="2"/>
        <v>168.64690887005585</v>
      </c>
      <c r="K10" s="5">
        <f t="shared" si="2"/>
        <v>167.33875992867542</v>
      </c>
      <c r="L10" s="5">
        <f t="shared" si="2"/>
        <v>172.17456677930292</v>
      </c>
      <c r="M10" s="5">
        <f t="shared" si="2"/>
        <v>165.24532970027428</v>
      </c>
      <c r="N10" s="5">
        <f t="shared" si="2"/>
        <v>177.49890879563958</v>
      </c>
      <c r="O10" s="5">
        <f t="shared" si="2"/>
        <v>186.45788433855645</v>
      </c>
      <c r="P10" s="5">
        <f t="shared" si="2"/>
        <v>172.38403254341563</v>
      </c>
      <c r="Q10" s="5">
        <f t="shared" si="2"/>
        <v>182.960827094628</v>
      </c>
      <c r="R10" s="5">
        <f t="shared" si="2"/>
        <v>187.27315740290965</v>
      </c>
      <c r="S10" s="5">
        <f t="shared" si="2"/>
        <v>177.80361488807662</v>
      </c>
      <c r="T10" s="5">
        <f t="shared" si="2"/>
        <v>185.56869339211428</v>
      </c>
      <c r="U10" s="5">
        <f t="shared" si="2"/>
        <v>180.41439418363083</v>
      </c>
      <c r="V10" s="5">
        <f t="shared" si="2"/>
        <v>184.88249597403384</v>
      </c>
      <c r="W10" s="5">
        <f t="shared" si="2"/>
        <v>175.74782382966947</v>
      </c>
      <c r="X10" s="5">
        <f t="shared" si="2"/>
        <v>180.42664581408903</v>
      </c>
      <c r="Y10" s="5">
        <f t="shared" si="2"/>
        <v>187.75604405362847</v>
      </c>
      <c r="Z10" s="5">
        <f t="shared" si="2"/>
        <v>175.62745011055912</v>
      </c>
      <c r="AA10" s="5">
        <f t="shared" si="2"/>
        <v>161.91494913111919</v>
      </c>
      <c r="AB10" s="5">
        <f t="shared" si="2"/>
        <v>146.02738792085472</v>
      </c>
      <c r="AC10" s="5">
        <f t="shared" si="2"/>
        <v>145.170644044357</v>
      </c>
      <c r="AD10" s="5">
        <f t="shared" si="2"/>
        <v>155.27196259198826</v>
      </c>
      <c r="AE10" s="5">
        <f t="shared" si="2"/>
        <v>157.72221360280102</v>
      </c>
      <c r="AF10" s="5">
        <f t="shared" si="2"/>
        <v>153.6796990856715</v>
      </c>
      <c r="AG10" s="5">
        <f t="shared" si="2"/>
        <v>131.0278211034487</v>
      </c>
      <c r="AH10" s="5">
        <f t="shared" si="2"/>
        <v>139.90035281309565</v>
      </c>
      <c r="AI10" s="5">
        <f t="shared" si="2"/>
        <v>142.99389822555042</v>
      </c>
      <c r="AJ10" s="5">
        <f t="shared" si="2"/>
        <v>146.11320432775997</v>
      </c>
      <c r="AK10" s="5">
        <f t="shared" si="2"/>
        <v>148.9893982201082</v>
      </c>
      <c r="AL10" s="5">
        <f t="shared" si="2"/>
        <v>149.5577447819696</v>
      </c>
      <c r="AM10" s="5">
        <f t="shared" si="2"/>
        <v>148.88479403728675</v>
      </c>
      <c r="AN10" s="5">
        <f t="shared" si="2"/>
        <v>148.14433914266991</v>
      </c>
      <c r="AO10" s="5">
        <f t="shared" si="2"/>
        <v>147.42816974970674</v>
      </c>
      <c r="AP10" s="5">
        <f t="shared" si="2"/>
        <v>146.76871772174809</v>
      </c>
      <c r="AQ10" s="5">
        <f t="shared" si="2"/>
        <v>146.14879033858014</v>
      </c>
      <c r="AR10" s="5">
        <f t="shared" si="2"/>
        <v>145.62827155403789</v>
      </c>
      <c r="AS10" s="5">
        <f t="shared" si="2"/>
        <v>145.15912238995818</v>
      </c>
      <c r="AT10" s="5">
        <f t="shared" si="2"/>
        <v>144.698585519841</v>
      </c>
      <c r="AU10" s="5">
        <f t="shared" si="2"/>
        <v>144.26229653028471</v>
      </c>
      <c r="AV10" s="5">
        <f t="shared" si="2"/>
        <v>143.84188839560184</v>
      </c>
      <c r="AW10" s="5">
        <f t="shared" si="2"/>
        <v>143.47712884196454</v>
      </c>
      <c r="AX10" s="5">
        <f t="shared" si="2"/>
        <v>143.16657443570591</v>
      </c>
      <c r="AY10" s="5">
        <f t="shared" si="2"/>
        <v>142.85952554288028</v>
      </c>
      <c r="AZ10" s="5">
        <f t="shared" si="2"/>
        <v>142.57557978813449</v>
      </c>
      <c r="BA10" s="5">
        <f t="shared" si="2"/>
        <v>142.29886878708601</v>
      </c>
      <c r="BB10" s="5">
        <f t="shared" si="2"/>
        <v>141.89136522433822</v>
      </c>
      <c r="BC10" s="5">
        <f t="shared" si="2"/>
        <v>141.48551479890233</v>
      </c>
      <c r="BD10" s="5">
        <f t="shared" si="2"/>
        <v>141.09001776536144</v>
      </c>
      <c r="BE10" s="5">
        <f t="shared" si="2"/>
        <v>140.70152947803592</v>
      </c>
      <c r="BF10" s="5">
        <f t="shared" si="2"/>
        <v>140.31524833859203</v>
      </c>
      <c r="BG10" s="5">
        <f t="shared" si="2"/>
        <v>139.93867076496508</v>
      </c>
      <c r="BH10" s="5">
        <f t="shared" si="2"/>
        <v>139.60380857191092</v>
      </c>
      <c r="BI10" s="5">
        <f t="shared" si="2"/>
        <v>139.27424421650986</v>
      </c>
      <c r="BJ10" s="5">
        <f t="shared" si="2"/>
        <v>138.95502242459821</v>
      </c>
      <c r="BK10" s="5">
        <f t="shared" ref="BK10:BP10" si="3">(BK7*325851)/BK8/365</f>
        <v>138.6555320254441</v>
      </c>
      <c r="BL10" s="5">
        <f t="shared" si="3"/>
        <v>138.59142522411167</v>
      </c>
      <c r="BM10" s="5">
        <f t="shared" si="3"/>
        <v>138.52819427274019</v>
      </c>
      <c r="BN10" s="5">
        <f t="shared" si="3"/>
        <v>138.46567269248101</v>
      </c>
      <c r="BO10" s="5">
        <f t="shared" si="3"/>
        <v>138.40392802863366</v>
      </c>
      <c r="BP10" s="5">
        <f t="shared" si="3"/>
        <v>138.34279670849526</v>
      </c>
    </row>
    <row r="12" spans="1:68" x14ac:dyDescent="0.3">
      <c r="A12" t="s">
        <v>31</v>
      </c>
      <c r="C12" s="5">
        <f>C10</f>
        <v>205.36310545843389</v>
      </c>
      <c r="D12" s="5">
        <f t="shared" ref="D12:AG12" si="4">D10</f>
        <v>203.19370836036336</v>
      </c>
      <c r="E12" s="5">
        <f t="shared" si="4"/>
        <v>199.12998882814946</v>
      </c>
      <c r="F12" s="5">
        <f t="shared" si="4"/>
        <v>199.9106466083968</v>
      </c>
      <c r="G12" s="5">
        <f t="shared" si="4"/>
        <v>201.08636246754216</v>
      </c>
      <c r="H12" s="5">
        <f t="shared" si="4"/>
        <v>205.50001383767176</v>
      </c>
      <c r="I12" s="5">
        <f t="shared" si="4"/>
        <v>160.01810512281719</v>
      </c>
      <c r="J12" s="5">
        <f t="shared" si="4"/>
        <v>168.64690887005585</v>
      </c>
      <c r="K12" s="5">
        <f t="shared" si="4"/>
        <v>167.33875992867542</v>
      </c>
      <c r="L12" s="5">
        <f t="shared" si="4"/>
        <v>172.17456677930292</v>
      </c>
      <c r="M12" s="5">
        <f t="shared" si="4"/>
        <v>165.24532970027428</v>
      </c>
      <c r="N12" s="5">
        <f t="shared" si="4"/>
        <v>177.49890879563958</v>
      </c>
      <c r="O12" s="5">
        <f t="shared" si="4"/>
        <v>186.45788433855645</v>
      </c>
      <c r="P12" s="5">
        <f t="shared" si="4"/>
        <v>172.38403254341563</v>
      </c>
      <c r="Q12" s="5">
        <f t="shared" si="4"/>
        <v>182.960827094628</v>
      </c>
      <c r="R12" s="5">
        <f t="shared" si="4"/>
        <v>187.27315740290965</v>
      </c>
      <c r="S12" s="5">
        <f t="shared" si="4"/>
        <v>177.80361488807662</v>
      </c>
      <c r="T12" s="5">
        <f t="shared" si="4"/>
        <v>185.56869339211428</v>
      </c>
      <c r="U12" s="5">
        <f t="shared" si="4"/>
        <v>180.41439418363083</v>
      </c>
      <c r="V12" s="5">
        <f t="shared" si="4"/>
        <v>184.88249597403384</v>
      </c>
      <c r="W12" s="5">
        <f t="shared" si="4"/>
        <v>175.74782382966947</v>
      </c>
      <c r="X12" s="5">
        <f t="shared" si="4"/>
        <v>180.42664581408903</v>
      </c>
      <c r="Y12" s="5">
        <f t="shared" si="4"/>
        <v>187.75604405362847</v>
      </c>
      <c r="Z12" s="5">
        <f t="shared" si="4"/>
        <v>175.62745011055912</v>
      </c>
      <c r="AA12" s="5">
        <f t="shared" si="4"/>
        <v>161.91494913111919</v>
      </c>
      <c r="AB12" s="5">
        <f t="shared" si="4"/>
        <v>146.02738792085472</v>
      </c>
      <c r="AC12" s="5">
        <f t="shared" si="4"/>
        <v>145.170644044357</v>
      </c>
      <c r="AD12" s="5">
        <f t="shared" si="4"/>
        <v>155.27196259198826</v>
      </c>
      <c r="AE12" s="5">
        <f t="shared" si="4"/>
        <v>157.72221360280102</v>
      </c>
      <c r="AF12" s="5">
        <f t="shared" si="4"/>
        <v>153.6796990856715</v>
      </c>
      <c r="AG12" s="5">
        <f t="shared" si="4"/>
        <v>131.0278211034487</v>
      </c>
    </row>
    <row r="13" spans="1:68" x14ac:dyDescent="0.3">
      <c r="A13" t="s">
        <v>38</v>
      </c>
      <c r="AH13" s="5">
        <f>AH9</f>
        <v>139.50442325589341</v>
      </c>
      <c r="AI13" s="5">
        <f t="shared" ref="AI13:BF13" si="5">AI9</f>
        <v>142.16942169352669</v>
      </c>
      <c r="AJ13" s="5">
        <f t="shared" si="5"/>
        <v>144.86758324495412</v>
      </c>
      <c r="AK13" s="5">
        <f t="shared" si="5"/>
        <v>147.32986525265147</v>
      </c>
      <c r="AL13" s="5">
        <f t="shared" si="5"/>
        <v>147.56282834996969</v>
      </c>
      <c r="AM13" s="5">
        <f t="shared" si="5"/>
        <v>146.5623275482188</v>
      </c>
      <c r="AN13" s="5">
        <f t="shared" si="5"/>
        <v>145.50249120234918</v>
      </c>
      <c r="AO13" s="5">
        <f t="shared" si="5"/>
        <v>144.4737000474874</v>
      </c>
      <c r="AP13" s="5">
        <f t="shared" si="5"/>
        <v>143.50815991658547</v>
      </c>
      <c r="AQ13" s="5">
        <f t="shared" si="5"/>
        <v>142.56724937923158</v>
      </c>
      <c r="AR13" s="5">
        <f t="shared" si="5"/>
        <v>141.73137037695039</v>
      </c>
      <c r="AS13" s="5">
        <f t="shared" si="5"/>
        <v>140.95220611363766</v>
      </c>
      <c r="AT13" s="5">
        <f t="shared" si="5"/>
        <v>140.18762248369919</v>
      </c>
      <c r="AU13" s="5">
        <f t="shared" si="5"/>
        <v>139.45323409567439</v>
      </c>
      <c r="AV13" s="5">
        <f t="shared" si="5"/>
        <v>138.73444878235634</v>
      </c>
      <c r="AW13" s="5">
        <f t="shared" si="5"/>
        <v>138.04330139547667</v>
      </c>
      <c r="AX13" s="5">
        <f t="shared" si="5"/>
        <v>137.40648300391004</v>
      </c>
      <c r="AY13" s="5">
        <f t="shared" si="5"/>
        <v>136.75828506048035</v>
      </c>
      <c r="AZ13" s="5">
        <f t="shared" si="5"/>
        <v>136.13798438387408</v>
      </c>
      <c r="BA13" s="5">
        <f t="shared" si="5"/>
        <v>135.54639335194992</v>
      </c>
      <c r="BB13" s="5">
        <f t="shared" si="5"/>
        <v>134.82988090724697</v>
      </c>
      <c r="BC13" s="5">
        <f t="shared" si="5"/>
        <v>134.1208666084793</v>
      </c>
      <c r="BD13" s="5">
        <f t="shared" si="5"/>
        <v>133.42733158656577</v>
      </c>
      <c r="BE13" s="5">
        <f t="shared" si="5"/>
        <v>132.74593058892407</v>
      </c>
      <c r="BF13" s="5">
        <f t="shared" si="5"/>
        <v>132.09942550897651</v>
      </c>
    </row>
    <row r="14" spans="1:68" x14ac:dyDescent="0.3">
      <c r="A14" t="s">
        <v>40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f>VLOOKUP(AG$6,$B$35:$E$60,4,FALSE)</f>
        <v>0</v>
      </c>
      <c r="AH14">
        <f t="shared" ref="AH14:BF14" si="6">VLOOKUP(AH$6,$B$35:$E$60,4,FALSE)</f>
        <v>8371</v>
      </c>
      <c r="AI14">
        <f t="shared" si="6"/>
        <v>17530</v>
      </c>
      <c r="AJ14">
        <f t="shared" si="6"/>
        <v>26633</v>
      </c>
      <c r="AK14">
        <f t="shared" si="6"/>
        <v>35681</v>
      </c>
      <c r="AL14">
        <f t="shared" si="6"/>
        <v>43130</v>
      </c>
      <c r="AM14">
        <f t="shared" si="6"/>
        <v>50523</v>
      </c>
      <c r="AN14">
        <f t="shared" si="6"/>
        <v>57864</v>
      </c>
      <c r="AO14">
        <f t="shared" si="6"/>
        <v>65151</v>
      </c>
      <c r="AP14">
        <f t="shared" si="6"/>
        <v>72386</v>
      </c>
      <c r="AQ14">
        <f t="shared" si="6"/>
        <v>80045</v>
      </c>
      <c r="AR14">
        <f t="shared" si="6"/>
        <v>87653</v>
      </c>
      <c r="AS14">
        <f t="shared" si="6"/>
        <v>95209</v>
      </c>
      <c r="AT14">
        <f t="shared" si="6"/>
        <v>102715</v>
      </c>
      <c r="AU14">
        <f t="shared" si="6"/>
        <v>110169</v>
      </c>
      <c r="AV14">
        <f t="shared" si="6"/>
        <v>117712</v>
      </c>
      <c r="AW14">
        <f t="shared" si="6"/>
        <v>125957</v>
      </c>
      <c r="AX14">
        <f t="shared" si="6"/>
        <v>134254</v>
      </c>
      <c r="AY14">
        <f t="shared" si="6"/>
        <v>142983</v>
      </c>
      <c r="AZ14">
        <f t="shared" si="6"/>
        <v>151686</v>
      </c>
      <c r="BA14">
        <f t="shared" si="6"/>
        <v>159966</v>
      </c>
      <c r="BB14">
        <f t="shared" si="6"/>
        <v>168199</v>
      </c>
      <c r="BC14">
        <f t="shared" si="6"/>
        <v>176385</v>
      </c>
      <c r="BD14">
        <f t="shared" si="6"/>
        <v>184527</v>
      </c>
      <c r="BE14">
        <f t="shared" si="6"/>
        <v>192623</v>
      </c>
      <c r="BF14">
        <f t="shared" si="6"/>
        <v>200000</v>
      </c>
    </row>
    <row r="34" spans="2:5" x14ac:dyDescent="0.3">
      <c r="C34" t="s">
        <v>41</v>
      </c>
      <c r="D34" t="s">
        <v>42</v>
      </c>
      <c r="E34" t="s">
        <v>43</v>
      </c>
    </row>
    <row r="35" spans="2:5" x14ac:dyDescent="0.3">
      <c r="B35">
        <v>2015</v>
      </c>
      <c r="C35">
        <v>0</v>
      </c>
      <c r="D35">
        <v>0</v>
      </c>
      <c r="E35">
        <f>SUM(C35:D35)</f>
        <v>0</v>
      </c>
    </row>
    <row r="36" spans="2:5" x14ac:dyDescent="0.3">
      <c r="B36">
        <v>2016</v>
      </c>
      <c r="C36">
        <v>8371</v>
      </c>
      <c r="D36">
        <v>0</v>
      </c>
      <c r="E36">
        <f t="shared" ref="E36:E60" si="7">SUM(C36:D36)</f>
        <v>8371</v>
      </c>
    </row>
    <row r="37" spans="2:5" x14ac:dyDescent="0.3">
      <c r="B37">
        <v>2017</v>
      </c>
      <c r="C37">
        <v>16685</v>
      </c>
      <c r="D37">
        <v>845</v>
      </c>
      <c r="E37">
        <f t="shared" si="7"/>
        <v>17530</v>
      </c>
    </row>
    <row r="38" spans="2:5" x14ac:dyDescent="0.3">
      <c r="B38">
        <v>2018</v>
      </c>
      <c r="C38">
        <v>24943</v>
      </c>
      <c r="D38">
        <v>1690</v>
      </c>
      <c r="E38">
        <f t="shared" si="7"/>
        <v>26633</v>
      </c>
    </row>
    <row r="39" spans="2:5" x14ac:dyDescent="0.3">
      <c r="B39">
        <v>2019</v>
      </c>
      <c r="C39">
        <v>33146</v>
      </c>
      <c r="D39">
        <v>2535</v>
      </c>
      <c r="E39">
        <f t="shared" si="7"/>
        <v>35681</v>
      </c>
    </row>
    <row r="40" spans="2:5" x14ac:dyDescent="0.3">
      <c r="B40">
        <v>2020</v>
      </c>
      <c r="C40">
        <v>39750</v>
      </c>
      <c r="D40">
        <v>3380</v>
      </c>
      <c r="E40">
        <f t="shared" si="7"/>
        <v>43130</v>
      </c>
    </row>
    <row r="41" spans="2:5" x14ac:dyDescent="0.3">
      <c r="B41">
        <v>2021</v>
      </c>
      <c r="C41">
        <v>46299</v>
      </c>
      <c r="D41">
        <v>4224</v>
      </c>
      <c r="E41">
        <f t="shared" si="7"/>
        <v>50523</v>
      </c>
    </row>
    <row r="42" spans="2:5" x14ac:dyDescent="0.3">
      <c r="B42">
        <v>2022</v>
      </c>
      <c r="C42">
        <v>52795</v>
      </c>
      <c r="D42">
        <v>5069</v>
      </c>
      <c r="E42">
        <f t="shared" si="7"/>
        <v>57864</v>
      </c>
    </row>
    <row r="43" spans="2:5" x14ac:dyDescent="0.3">
      <c r="B43">
        <v>2023</v>
      </c>
      <c r="C43">
        <v>59237</v>
      </c>
      <c r="D43">
        <v>5914</v>
      </c>
      <c r="E43">
        <f t="shared" si="7"/>
        <v>65151</v>
      </c>
    </row>
    <row r="44" spans="2:5" x14ac:dyDescent="0.3">
      <c r="B44">
        <v>2024</v>
      </c>
      <c r="C44">
        <v>65627</v>
      </c>
      <c r="D44">
        <v>6759</v>
      </c>
      <c r="E44">
        <f t="shared" si="7"/>
        <v>72386</v>
      </c>
    </row>
    <row r="45" spans="2:5" x14ac:dyDescent="0.3">
      <c r="B45">
        <v>2025</v>
      </c>
      <c r="C45">
        <v>72441</v>
      </c>
      <c r="D45">
        <v>7604</v>
      </c>
      <c r="E45">
        <f t="shared" si="7"/>
        <v>80045</v>
      </c>
    </row>
    <row r="46" spans="2:5" x14ac:dyDescent="0.3">
      <c r="B46">
        <v>2026</v>
      </c>
      <c r="C46">
        <v>79204</v>
      </c>
      <c r="D46">
        <v>8449</v>
      </c>
      <c r="E46">
        <f t="shared" si="7"/>
        <v>87653</v>
      </c>
    </row>
    <row r="47" spans="2:5" x14ac:dyDescent="0.3">
      <c r="B47">
        <v>2027</v>
      </c>
      <c r="C47">
        <v>85915</v>
      </c>
      <c r="D47">
        <v>9294</v>
      </c>
      <c r="E47">
        <f t="shared" si="7"/>
        <v>95209</v>
      </c>
    </row>
    <row r="48" spans="2:5" x14ac:dyDescent="0.3">
      <c r="B48">
        <v>2028</v>
      </c>
      <c r="C48">
        <v>92576</v>
      </c>
      <c r="D48">
        <v>10139</v>
      </c>
      <c r="E48">
        <f t="shared" si="7"/>
        <v>102715</v>
      </c>
    </row>
    <row r="49" spans="2:5" x14ac:dyDescent="0.3">
      <c r="B49">
        <v>2029</v>
      </c>
      <c r="C49">
        <v>99186</v>
      </c>
      <c r="D49">
        <v>10983</v>
      </c>
      <c r="E49">
        <f t="shared" si="7"/>
        <v>110169</v>
      </c>
    </row>
    <row r="50" spans="2:5" x14ac:dyDescent="0.3">
      <c r="B50">
        <v>2030</v>
      </c>
      <c r="C50">
        <v>105884</v>
      </c>
      <c r="D50">
        <v>11828</v>
      </c>
      <c r="E50">
        <f t="shared" si="7"/>
        <v>117712</v>
      </c>
    </row>
    <row r="51" spans="2:5" x14ac:dyDescent="0.3">
      <c r="B51">
        <v>2031</v>
      </c>
      <c r="C51">
        <v>113284</v>
      </c>
      <c r="D51">
        <v>12673</v>
      </c>
      <c r="E51">
        <f t="shared" si="7"/>
        <v>125957</v>
      </c>
    </row>
    <row r="52" spans="2:5" x14ac:dyDescent="0.3">
      <c r="B52">
        <v>2032</v>
      </c>
      <c r="C52">
        <v>120736</v>
      </c>
      <c r="D52">
        <v>13518</v>
      </c>
      <c r="E52">
        <f t="shared" si="7"/>
        <v>134254</v>
      </c>
    </row>
    <row r="53" spans="2:5" x14ac:dyDescent="0.3">
      <c r="B53">
        <v>2033</v>
      </c>
      <c r="C53">
        <v>128620</v>
      </c>
      <c r="D53">
        <v>14363</v>
      </c>
      <c r="E53">
        <f t="shared" si="7"/>
        <v>142983</v>
      </c>
    </row>
    <row r="54" spans="2:5" x14ac:dyDescent="0.3">
      <c r="B54">
        <v>2034</v>
      </c>
      <c r="C54">
        <v>136478</v>
      </c>
      <c r="D54">
        <v>15208</v>
      </c>
      <c r="E54">
        <f t="shared" si="7"/>
        <v>151686</v>
      </c>
    </row>
    <row r="55" spans="2:5" x14ac:dyDescent="0.3">
      <c r="B55">
        <v>2035</v>
      </c>
      <c r="C55">
        <v>143913</v>
      </c>
      <c r="D55">
        <v>16053</v>
      </c>
      <c r="E55">
        <f t="shared" si="7"/>
        <v>159966</v>
      </c>
    </row>
    <row r="56" spans="2:5" x14ac:dyDescent="0.3">
      <c r="B56">
        <v>2036</v>
      </c>
      <c r="C56">
        <v>151301</v>
      </c>
      <c r="D56">
        <v>16898</v>
      </c>
      <c r="E56">
        <f t="shared" si="7"/>
        <v>168199</v>
      </c>
    </row>
    <row r="57" spans="2:5" x14ac:dyDescent="0.3">
      <c r="B57">
        <v>2037</v>
      </c>
      <c r="C57">
        <v>158643</v>
      </c>
      <c r="D57">
        <v>17742</v>
      </c>
      <c r="E57">
        <f t="shared" si="7"/>
        <v>176385</v>
      </c>
    </row>
    <row r="58" spans="2:5" x14ac:dyDescent="0.3">
      <c r="B58">
        <v>2038</v>
      </c>
      <c r="C58">
        <v>165940</v>
      </c>
      <c r="D58">
        <v>18587</v>
      </c>
      <c r="E58">
        <f t="shared" si="7"/>
        <v>184527</v>
      </c>
    </row>
    <row r="59" spans="2:5" x14ac:dyDescent="0.3">
      <c r="B59">
        <v>2039</v>
      </c>
      <c r="C59">
        <v>173191</v>
      </c>
      <c r="D59">
        <v>19432</v>
      </c>
      <c r="E59">
        <f t="shared" si="7"/>
        <v>192623</v>
      </c>
    </row>
    <row r="60" spans="2:5" x14ac:dyDescent="0.3">
      <c r="B60">
        <v>2040</v>
      </c>
      <c r="C60">
        <v>179723</v>
      </c>
      <c r="D60">
        <v>20277</v>
      </c>
      <c r="E60">
        <f t="shared" si="7"/>
        <v>200000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showGridLines="0" topLeftCell="A10" workbookViewId="0">
      <selection activeCell="A31" sqref="A31:AK31"/>
    </sheetView>
  </sheetViews>
  <sheetFormatPr defaultRowHeight="14.4" x14ac:dyDescent="0.3"/>
  <cols>
    <col min="1" max="1" width="43.6640625" customWidth="1"/>
  </cols>
  <sheetData>
    <row r="1" spans="1:37" ht="18" x14ac:dyDescent="0.25">
      <c r="A1" s="6" t="s">
        <v>6</v>
      </c>
    </row>
    <row r="3" spans="1:37" ht="30.75" x14ac:dyDescent="0.25">
      <c r="A3" s="7" t="s">
        <v>7</v>
      </c>
    </row>
    <row r="4" spans="1:37" ht="15" x14ac:dyDescent="0.25">
      <c r="B4" s="8">
        <v>2015</v>
      </c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8">
        <v>2026</v>
      </c>
      <c r="N4" s="8">
        <v>2027</v>
      </c>
      <c r="O4" s="8">
        <v>2028</v>
      </c>
      <c r="P4" s="8">
        <v>2029</v>
      </c>
      <c r="Q4" s="8">
        <v>2030</v>
      </c>
      <c r="R4" s="8">
        <v>2031</v>
      </c>
      <c r="S4" s="8">
        <v>2032</v>
      </c>
      <c r="T4" s="8">
        <v>2033</v>
      </c>
      <c r="U4" s="8">
        <v>2034</v>
      </c>
      <c r="V4" s="8">
        <v>2035</v>
      </c>
      <c r="W4" s="8">
        <v>2036</v>
      </c>
      <c r="X4" s="8">
        <v>2037</v>
      </c>
      <c r="Y4" s="8">
        <v>2038</v>
      </c>
      <c r="Z4" s="8">
        <v>2039</v>
      </c>
      <c r="AA4" s="8">
        <v>2040</v>
      </c>
      <c r="AB4" s="8">
        <v>2041</v>
      </c>
      <c r="AC4" s="8">
        <v>2042</v>
      </c>
      <c r="AD4" s="8">
        <v>2043</v>
      </c>
      <c r="AE4" s="8">
        <v>2044</v>
      </c>
      <c r="AF4" s="8">
        <v>2045</v>
      </c>
      <c r="AG4" s="8">
        <v>2046</v>
      </c>
      <c r="AH4" s="8">
        <v>2047</v>
      </c>
      <c r="AI4" s="8">
        <v>2048</v>
      </c>
      <c r="AJ4" s="8">
        <v>2049</v>
      </c>
      <c r="AK4" s="8">
        <v>2050</v>
      </c>
    </row>
    <row r="5" spans="1:37" ht="15.75" thickBot="1" x14ac:dyDescent="0.3">
      <c r="A5" s="9" t="s">
        <v>8</v>
      </c>
    </row>
    <row r="6" spans="1:37" ht="15.75" thickTop="1" x14ac:dyDescent="0.25">
      <c r="A6" s="10" t="s">
        <v>9</v>
      </c>
      <c r="B6" s="11">
        <v>3241369.4175824174</v>
      </c>
      <c r="C6" s="11">
        <v>3344456.1758241761</v>
      </c>
      <c r="D6" s="11">
        <v>3445048.7912087911</v>
      </c>
      <c r="E6" s="11">
        <v>3541439.4835164836</v>
      </c>
      <c r="F6" s="11">
        <v>3630809.5384615385</v>
      </c>
      <c r="G6" s="11">
        <v>3669268.4505494507</v>
      </c>
      <c r="H6" s="11">
        <v>3681831.9120879122</v>
      </c>
      <c r="I6" s="11">
        <v>3694398.2857142859</v>
      </c>
      <c r="J6" s="11">
        <v>3706958.8021978023</v>
      </c>
      <c r="K6" s="11">
        <v>3719525.3076923075</v>
      </c>
      <c r="L6" s="11">
        <v>3732092.8791208793</v>
      </c>
      <c r="M6" s="11">
        <v>3745836.7802197803</v>
      </c>
      <c r="N6" s="11">
        <v>3759577.6923076925</v>
      </c>
      <c r="O6" s="11">
        <v>3773318.7142857141</v>
      </c>
      <c r="P6" s="11">
        <v>3787062.6153846155</v>
      </c>
      <c r="Q6" s="11">
        <v>3800802.6373626376</v>
      </c>
      <c r="R6" s="11">
        <v>3814697.076923077</v>
      </c>
      <c r="S6" s="11">
        <v>3828588.5604395606</v>
      </c>
      <c r="T6" s="11">
        <v>3842481.0329670329</v>
      </c>
      <c r="U6" s="11">
        <v>3856374.6043956042</v>
      </c>
      <c r="V6" s="11">
        <v>3870263.1868131869</v>
      </c>
      <c r="W6" s="11">
        <v>3881146.6703296704</v>
      </c>
      <c r="X6" s="11">
        <v>3892036.2747252746</v>
      </c>
      <c r="Y6" s="11">
        <v>3902913.8571428573</v>
      </c>
      <c r="Z6" s="11">
        <v>3913797.5054945056</v>
      </c>
      <c r="AA6" s="11">
        <v>3924680.0879120878</v>
      </c>
      <c r="AB6" s="11">
        <v>3934678.5934065934</v>
      </c>
      <c r="AC6" s="11">
        <v>3944674.1318681319</v>
      </c>
      <c r="AD6" s="11">
        <v>3954669.6483516484</v>
      </c>
      <c r="AE6" s="11">
        <v>3964668.230769231</v>
      </c>
      <c r="AF6" s="11">
        <v>3974664.6813186812</v>
      </c>
      <c r="AG6" s="11">
        <v>3990451.5054945056</v>
      </c>
      <c r="AH6" s="11">
        <v>4006235.2747252746</v>
      </c>
      <c r="AI6" s="11">
        <v>4022022.0879120878</v>
      </c>
      <c r="AJ6" s="11">
        <v>4037805.9120879122</v>
      </c>
      <c r="AK6" s="12">
        <v>4053590.846153846</v>
      </c>
    </row>
    <row r="7" spans="1:37" ht="15" x14ac:dyDescent="0.25">
      <c r="A7" s="13" t="s">
        <v>10</v>
      </c>
      <c r="B7" s="14">
        <v>105011.93406593407</v>
      </c>
      <c r="C7" s="14">
        <v>109988.74725274726</v>
      </c>
      <c r="D7" s="14">
        <v>114965.20879120879</v>
      </c>
      <c r="E7" s="14">
        <v>119942.67032967033</v>
      </c>
      <c r="F7" s="14">
        <v>124919.61538461539</v>
      </c>
      <c r="G7" s="14">
        <v>129896.41758241758</v>
      </c>
      <c r="H7" s="14">
        <v>137389.58241758242</v>
      </c>
      <c r="I7" s="14">
        <v>144883.06593406593</v>
      </c>
      <c r="J7" s="14">
        <v>152377.62637362638</v>
      </c>
      <c r="K7" s="14">
        <v>159871.46153846153</v>
      </c>
      <c r="L7" s="14">
        <v>167364.10989010989</v>
      </c>
      <c r="M7" s="14">
        <v>166516.41758241758</v>
      </c>
      <c r="N7" s="14">
        <v>165667.7912087912</v>
      </c>
      <c r="O7" s="14">
        <v>164818.06593406593</v>
      </c>
      <c r="P7" s="14">
        <v>163969.36263736265</v>
      </c>
      <c r="Q7" s="14">
        <v>163121.64835164836</v>
      </c>
      <c r="R7" s="14">
        <v>162704.09890109891</v>
      </c>
      <c r="S7" s="14">
        <v>162286.50549450549</v>
      </c>
      <c r="T7" s="14">
        <v>161869.91208791209</v>
      </c>
      <c r="U7" s="14">
        <v>161453.37362637362</v>
      </c>
      <c r="V7" s="14">
        <v>161035.82417582418</v>
      </c>
      <c r="W7" s="14">
        <v>160736.04395604396</v>
      </c>
      <c r="X7" s="14">
        <v>160436.3956043956</v>
      </c>
      <c r="Y7" s="14">
        <v>160136.63736263735</v>
      </c>
      <c r="Z7" s="14">
        <v>159836.87912087911</v>
      </c>
      <c r="AA7" s="14">
        <v>159537.2087912088</v>
      </c>
      <c r="AB7" s="14">
        <v>159317.26373626373</v>
      </c>
      <c r="AC7" s="14">
        <v>159097.38461538462</v>
      </c>
      <c r="AD7" s="14">
        <v>158877.48351648351</v>
      </c>
      <c r="AE7" s="14">
        <v>158657.57142857142</v>
      </c>
      <c r="AF7" s="14">
        <v>158437.61538461538</v>
      </c>
      <c r="AG7" s="14">
        <v>158217.78021978022</v>
      </c>
      <c r="AH7" s="14">
        <v>157997.87912087911</v>
      </c>
      <c r="AI7" s="14">
        <v>157777.91208791209</v>
      </c>
      <c r="AJ7" s="14">
        <v>157558</v>
      </c>
      <c r="AK7" s="15">
        <v>157338.010989011</v>
      </c>
    </row>
    <row r="8" spans="1:37" ht="15" x14ac:dyDescent="0.25">
      <c r="A8" s="13" t="s">
        <v>11</v>
      </c>
      <c r="B8" s="14">
        <v>72000</v>
      </c>
      <c r="C8" s="14">
        <v>72000</v>
      </c>
      <c r="D8" s="14">
        <v>72000</v>
      </c>
      <c r="E8" s="14">
        <v>72000</v>
      </c>
      <c r="F8" s="14">
        <v>72000</v>
      </c>
      <c r="G8" s="14">
        <v>72000</v>
      </c>
      <c r="H8" s="14">
        <v>72000</v>
      </c>
      <c r="I8" s="14">
        <v>72000</v>
      </c>
      <c r="J8" s="14">
        <v>72000</v>
      </c>
      <c r="K8" s="14">
        <v>72000</v>
      </c>
      <c r="L8" s="14">
        <v>72000</v>
      </c>
      <c r="M8" s="14">
        <v>72000</v>
      </c>
      <c r="N8" s="14">
        <v>72000</v>
      </c>
      <c r="O8" s="14">
        <v>72000</v>
      </c>
      <c r="P8" s="14">
        <v>72000</v>
      </c>
      <c r="Q8" s="14">
        <v>72000</v>
      </c>
      <c r="R8" s="14">
        <v>72000</v>
      </c>
      <c r="S8" s="14">
        <v>72000</v>
      </c>
      <c r="T8" s="14">
        <v>72000</v>
      </c>
      <c r="U8" s="14">
        <v>72000</v>
      </c>
      <c r="V8" s="14">
        <v>72000</v>
      </c>
      <c r="W8" s="14">
        <v>72000</v>
      </c>
      <c r="X8" s="14">
        <v>72000</v>
      </c>
      <c r="Y8" s="14">
        <v>72000</v>
      </c>
      <c r="Z8" s="14">
        <v>72000</v>
      </c>
      <c r="AA8" s="14">
        <v>72000</v>
      </c>
      <c r="AB8" s="14">
        <v>72000</v>
      </c>
      <c r="AC8" s="14">
        <v>72000</v>
      </c>
      <c r="AD8" s="14">
        <v>72000</v>
      </c>
      <c r="AE8" s="14">
        <v>72000</v>
      </c>
      <c r="AF8" s="14">
        <v>72000</v>
      </c>
      <c r="AG8" s="14">
        <v>72000</v>
      </c>
      <c r="AH8" s="14">
        <v>72000</v>
      </c>
      <c r="AI8" s="14">
        <v>72000</v>
      </c>
      <c r="AJ8" s="14">
        <v>72000</v>
      </c>
      <c r="AK8" s="15">
        <v>72000</v>
      </c>
    </row>
    <row r="9" spans="1:37" ht="15" x14ac:dyDescent="0.25">
      <c r="A9" s="13" t="s">
        <v>12</v>
      </c>
      <c r="B9" s="14">
        <v>313110</v>
      </c>
      <c r="C9" s="14">
        <v>325702</v>
      </c>
      <c r="D9" s="14">
        <v>335320</v>
      </c>
      <c r="E9" s="14">
        <v>310723</v>
      </c>
      <c r="F9" s="14">
        <v>290804</v>
      </c>
      <c r="G9" s="14">
        <v>291977</v>
      </c>
      <c r="H9" s="14">
        <v>292586</v>
      </c>
      <c r="I9" s="14">
        <v>293193</v>
      </c>
      <c r="J9" s="14">
        <v>293802</v>
      </c>
      <c r="K9" s="14">
        <v>294409</v>
      </c>
      <c r="L9" s="14">
        <v>295018</v>
      </c>
      <c r="M9" s="14">
        <v>295622</v>
      </c>
      <c r="N9" s="14">
        <v>296226</v>
      </c>
      <c r="O9" s="14">
        <v>296831</v>
      </c>
      <c r="P9" s="14">
        <v>297028</v>
      </c>
      <c r="Q9" s="14">
        <v>297029</v>
      </c>
      <c r="R9" s="14">
        <v>297037</v>
      </c>
      <c r="S9" s="14">
        <v>297045</v>
      </c>
      <c r="T9" s="14">
        <v>297053</v>
      </c>
      <c r="U9" s="14">
        <v>297061</v>
      </c>
      <c r="V9" s="14">
        <v>297070</v>
      </c>
      <c r="W9" s="14">
        <v>297066</v>
      </c>
      <c r="X9" s="14">
        <v>297061</v>
      </c>
      <c r="Y9" s="14">
        <v>297056</v>
      </c>
      <c r="Z9" s="14">
        <v>297051</v>
      </c>
      <c r="AA9" s="14">
        <v>297047</v>
      </c>
      <c r="AB9" s="14">
        <v>297048</v>
      </c>
      <c r="AC9" s="14">
        <v>297050</v>
      </c>
      <c r="AD9" s="14">
        <v>297051</v>
      </c>
      <c r="AE9" s="14">
        <v>297053</v>
      </c>
      <c r="AF9" s="14">
        <v>297054</v>
      </c>
      <c r="AG9" s="14">
        <v>297055</v>
      </c>
      <c r="AH9" s="14">
        <v>297057</v>
      </c>
      <c r="AI9" s="14">
        <v>297058</v>
      </c>
      <c r="AJ9" s="14">
        <v>297058</v>
      </c>
      <c r="AK9" s="15">
        <v>297059</v>
      </c>
    </row>
    <row r="10" spans="1:37" ht="15.75" thickBot="1" x14ac:dyDescent="0.3">
      <c r="A10" s="16" t="s">
        <v>13</v>
      </c>
      <c r="B10" s="17">
        <v>3731491.5054945056</v>
      </c>
      <c r="C10" s="17">
        <v>3852146.4065934066</v>
      </c>
      <c r="D10" s="17">
        <v>3967334.4945054944</v>
      </c>
      <c r="E10" s="17">
        <v>4044104.6923076925</v>
      </c>
      <c r="F10" s="17">
        <v>4118532.9450549451</v>
      </c>
      <c r="G10" s="17">
        <v>4163142.3736263737</v>
      </c>
      <c r="H10" s="17">
        <v>4183807.4065934066</v>
      </c>
      <c r="I10" s="17">
        <v>4204474.7362637362</v>
      </c>
      <c r="J10" s="17">
        <v>4225138.230769231</v>
      </c>
      <c r="K10" s="17">
        <v>4245805.9670329671</v>
      </c>
      <c r="L10" s="17">
        <v>4266474.5824175822</v>
      </c>
      <c r="M10" s="17">
        <v>4279975.3516483521</v>
      </c>
      <c r="N10" s="17">
        <v>4293471.923076923</v>
      </c>
      <c r="O10" s="17">
        <v>4306967.615384615</v>
      </c>
      <c r="P10" s="17">
        <v>4320060.1318681315</v>
      </c>
      <c r="Q10" s="17">
        <v>4332953.4285714282</v>
      </c>
      <c r="R10" s="17">
        <v>4346438.4725274723</v>
      </c>
      <c r="S10" s="17">
        <v>4359920.4285714282</v>
      </c>
      <c r="T10" s="17">
        <v>4373404.4505494507</v>
      </c>
      <c r="U10" s="17">
        <v>4386889.4175824178</v>
      </c>
      <c r="V10" s="17">
        <v>4400368.4835164836</v>
      </c>
      <c r="W10" s="17">
        <v>4410948.3956043953</v>
      </c>
      <c r="X10" s="17">
        <v>4421533.3626373624</v>
      </c>
      <c r="Y10" s="17">
        <v>4432106.307692308</v>
      </c>
      <c r="Z10" s="17">
        <v>4442685.3406593408</v>
      </c>
      <c r="AA10" s="17">
        <v>4453264.2417582413</v>
      </c>
      <c r="AB10" s="17">
        <v>4463043.9450549446</v>
      </c>
      <c r="AC10" s="17">
        <v>4472821.5824175822</v>
      </c>
      <c r="AD10" s="17">
        <v>4482598.2857142854</v>
      </c>
      <c r="AE10" s="17">
        <v>4492379</v>
      </c>
      <c r="AF10" s="17">
        <v>4502156.7032967033</v>
      </c>
      <c r="AG10" s="17">
        <v>4517724.6813186817</v>
      </c>
      <c r="AH10" s="17">
        <v>4533289.615384615</v>
      </c>
      <c r="AI10" s="17">
        <v>4548857.6373626376</v>
      </c>
      <c r="AJ10" s="17">
        <v>4564421.5824175822</v>
      </c>
      <c r="AK10" s="18">
        <v>4579987.6043956047</v>
      </c>
    </row>
    <row r="11" spans="1:37" ht="15.75" thickTop="1" x14ac:dyDescent="0.25"/>
    <row r="12" spans="1:37" ht="15.75" thickBot="1" x14ac:dyDescent="0.3">
      <c r="A12" s="9" t="s">
        <v>14</v>
      </c>
    </row>
    <row r="13" spans="1:37" ht="15.75" thickTop="1" x14ac:dyDescent="0.25">
      <c r="A13" s="10" t="s">
        <v>15</v>
      </c>
      <c r="B13" s="11">
        <v>1272211.6703296704</v>
      </c>
      <c r="C13" s="11">
        <v>1276574.5604395603</v>
      </c>
      <c r="D13" s="11">
        <v>1281456.6593406594</v>
      </c>
      <c r="E13" s="11">
        <v>1290561.4835164836</v>
      </c>
      <c r="F13" s="11">
        <v>1292218.6483516484</v>
      </c>
      <c r="G13" s="11">
        <v>1289820.8791208791</v>
      </c>
      <c r="H13" s="11">
        <v>1289597.4395604397</v>
      </c>
      <c r="I13" s="11">
        <v>1288827.9670329671</v>
      </c>
      <c r="J13" s="11">
        <v>1288301.0549450549</v>
      </c>
      <c r="K13" s="11">
        <v>1287842.5274725275</v>
      </c>
      <c r="L13" s="11">
        <v>1287889.5934065934</v>
      </c>
      <c r="M13" s="11">
        <v>1287725.2527472528</v>
      </c>
      <c r="N13" s="11">
        <v>1287674.6923076923</v>
      </c>
      <c r="O13" s="11">
        <v>1287193.1648351648</v>
      </c>
      <c r="P13" s="11">
        <v>1287686.3956043955</v>
      </c>
      <c r="Q13" s="11">
        <v>1287671.4175824176</v>
      </c>
      <c r="R13" s="11">
        <v>1287610.8901098901</v>
      </c>
      <c r="S13" s="11">
        <v>1287283.8241758242</v>
      </c>
      <c r="T13" s="11">
        <v>1287564.8241758242</v>
      </c>
      <c r="U13" s="11">
        <v>1288261.8131868131</v>
      </c>
      <c r="V13" s="11">
        <v>1288124.9780219779</v>
      </c>
      <c r="W13" s="11">
        <v>1288633.142857143</v>
      </c>
      <c r="X13" s="11">
        <v>1289031.076923077</v>
      </c>
      <c r="Y13" s="11">
        <v>1289151.5934065934</v>
      </c>
      <c r="Z13" s="11">
        <v>1289010.923076923</v>
      </c>
      <c r="AA13" s="11">
        <v>1288598.7142857143</v>
      </c>
      <c r="AB13" s="11">
        <v>1288777.065934066</v>
      </c>
      <c r="AC13" s="11">
        <v>1289014.2527472528</v>
      </c>
      <c r="AD13" s="11">
        <v>1288646.2637362638</v>
      </c>
      <c r="AE13" s="11">
        <v>1289456.142857143</v>
      </c>
      <c r="AF13" s="11">
        <v>1289029.4285714286</v>
      </c>
      <c r="AG13" s="11">
        <v>1288930.6703296704</v>
      </c>
      <c r="AH13" s="11">
        <v>1289574.0219780221</v>
      </c>
      <c r="AI13" s="11">
        <v>1289892.2417582418</v>
      </c>
      <c r="AJ13" s="11">
        <v>1289911.0219780221</v>
      </c>
      <c r="AK13" s="12">
        <v>1290317.0329670329</v>
      </c>
    </row>
    <row r="14" spans="1:37" ht="15" x14ac:dyDescent="0.25">
      <c r="A14" s="13" t="s">
        <v>16</v>
      </c>
      <c r="B14" s="14">
        <v>65600.219780219777</v>
      </c>
      <c r="C14" s="14">
        <v>104590.72527472528</v>
      </c>
      <c r="D14" s="14">
        <v>109870.37362637362</v>
      </c>
      <c r="E14" s="14">
        <v>109870.37362637362</v>
      </c>
      <c r="F14" s="14">
        <v>109870.37362637362</v>
      </c>
      <c r="G14" s="14">
        <v>109870.37362637362</v>
      </c>
      <c r="H14" s="14">
        <v>109870.37362637362</v>
      </c>
      <c r="I14" s="14">
        <v>109870.37362637362</v>
      </c>
      <c r="J14" s="14">
        <v>109870.37362637362</v>
      </c>
      <c r="K14" s="14">
        <v>109870.37362637362</v>
      </c>
      <c r="L14" s="14">
        <v>109870.37362637362</v>
      </c>
      <c r="M14" s="14">
        <v>109870.37362637362</v>
      </c>
      <c r="N14" s="14">
        <v>109870.37362637362</v>
      </c>
      <c r="O14" s="14">
        <v>109870.37362637362</v>
      </c>
      <c r="P14" s="14">
        <v>109870.37362637362</v>
      </c>
      <c r="Q14" s="14">
        <v>109870.37362637362</v>
      </c>
      <c r="R14" s="14">
        <v>109870.37362637362</v>
      </c>
      <c r="S14" s="14">
        <v>109870.37362637362</v>
      </c>
      <c r="T14" s="14">
        <v>109870.37362637362</v>
      </c>
      <c r="U14" s="14">
        <v>109870.37362637362</v>
      </c>
      <c r="V14" s="14">
        <v>109870.37362637362</v>
      </c>
      <c r="W14" s="14">
        <v>109870.37362637362</v>
      </c>
      <c r="X14" s="14">
        <v>109870.37362637362</v>
      </c>
      <c r="Y14" s="14">
        <v>109870.37362637362</v>
      </c>
      <c r="Z14" s="14">
        <v>109870.37362637362</v>
      </c>
      <c r="AA14" s="14">
        <v>109870.37362637362</v>
      </c>
      <c r="AB14" s="14">
        <v>109870.37362637362</v>
      </c>
      <c r="AC14" s="14">
        <v>109870.37362637362</v>
      </c>
      <c r="AD14" s="14">
        <v>109870.37362637362</v>
      </c>
      <c r="AE14" s="14">
        <v>109870.37362637362</v>
      </c>
      <c r="AF14" s="14">
        <v>109870.37362637362</v>
      </c>
      <c r="AG14" s="14">
        <v>109870.37362637362</v>
      </c>
      <c r="AH14" s="14">
        <v>109870.37362637362</v>
      </c>
      <c r="AI14" s="14">
        <v>109870.37362637362</v>
      </c>
      <c r="AJ14" s="14">
        <v>109870.37362637362</v>
      </c>
      <c r="AK14" s="15">
        <v>109870.37362637362</v>
      </c>
    </row>
    <row r="15" spans="1:37" ht="15" x14ac:dyDescent="0.25">
      <c r="A15" s="13" t="s">
        <v>17</v>
      </c>
      <c r="B15" s="14">
        <v>32440</v>
      </c>
      <c r="C15" s="14">
        <v>242631.78021978022</v>
      </c>
      <c r="D15" s="14">
        <v>253579.6043956044</v>
      </c>
      <c r="E15" s="14">
        <v>255992.09890109891</v>
      </c>
      <c r="F15" s="14">
        <v>259074.82417582418</v>
      </c>
      <c r="G15" s="14">
        <v>261100.49450549451</v>
      </c>
      <c r="H15" s="14">
        <v>262205.41758241761</v>
      </c>
      <c r="I15" s="14">
        <v>263071.13186813187</v>
      </c>
      <c r="J15" s="14">
        <v>263435.84615384613</v>
      </c>
      <c r="K15" s="14">
        <v>263760.46153846156</v>
      </c>
      <c r="L15" s="14">
        <v>264035.02197802201</v>
      </c>
      <c r="M15" s="14">
        <v>264276.40659340657</v>
      </c>
      <c r="N15" s="14">
        <v>264348.87912087911</v>
      </c>
      <c r="O15" s="14">
        <v>264275.03296703298</v>
      </c>
      <c r="P15" s="14">
        <v>264382.67032967031</v>
      </c>
      <c r="Q15" s="14">
        <v>264296.32967032969</v>
      </c>
      <c r="R15" s="14">
        <v>264651.38461538462</v>
      </c>
      <c r="S15" s="14">
        <v>265083.98901098903</v>
      </c>
      <c r="T15" s="14">
        <v>265434.01098901097</v>
      </c>
      <c r="U15" s="14">
        <v>265899.58241758239</v>
      </c>
      <c r="V15" s="14">
        <v>265924.31868131866</v>
      </c>
      <c r="W15" s="14">
        <v>266121.52747252746</v>
      </c>
      <c r="X15" s="14">
        <v>266296.8131868132</v>
      </c>
      <c r="Y15" s="14">
        <v>266945.75824175822</v>
      </c>
      <c r="Z15" s="14">
        <v>266638.68131868134</v>
      </c>
      <c r="AA15" s="14">
        <v>267637.46153846156</v>
      </c>
      <c r="AB15" s="14">
        <v>267441.19780219783</v>
      </c>
      <c r="AC15" s="14">
        <v>267909.7912087912</v>
      </c>
      <c r="AD15" s="14">
        <v>268701.74725274724</v>
      </c>
      <c r="AE15" s="14">
        <v>269346.62637362635</v>
      </c>
      <c r="AF15" s="14">
        <v>270028.78021978022</v>
      </c>
      <c r="AG15" s="14">
        <v>270572.98901098903</v>
      </c>
      <c r="AH15" s="14">
        <v>270964</v>
      </c>
      <c r="AI15" s="14">
        <v>271094.82417582418</v>
      </c>
      <c r="AJ15" s="14">
        <v>271493.84615384613</v>
      </c>
      <c r="AK15" s="15">
        <v>271457.90109890111</v>
      </c>
    </row>
    <row r="16" spans="1:37" ht="15" x14ac:dyDescent="0.25">
      <c r="A16" s="13" t="s">
        <v>18</v>
      </c>
      <c r="B16" s="14">
        <v>0</v>
      </c>
      <c r="C16" s="14">
        <v>50637.362637362639</v>
      </c>
      <c r="D16" s="14">
        <v>50637.362637362639</v>
      </c>
      <c r="E16" s="14">
        <v>50637.362637362639</v>
      </c>
      <c r="F16" s="14">
        <v>50637.362637362639</v>
      </c>
      <c r="G16" s="14">
        <v>50637.362637362639</v>
      </c>
      <c r="H16" s="14">
        <v>50637.362637362639</v>
      </c>
      <c r="I16" s="14">
        <v>50637.362637362639</v>
      </c>
      <c r="J16" s="14">
        <v>50637.362637362639</v>
      </c>
      <c r="K16" s="14">
        <v>50637.362637362639</v>
      </c>
      <c r="L16" s="14">
        <v>50637.362637362639</v>
      </c>
      <c r="M16" s="14">
        <v>50637.362637362639</v>
      </c>
      <c r="N16" s="14">
        <v>50637.362637362639</v>
      </c>
      <c r="O16" s="14">
        <v>50637.362637362639</v>
      </c>
      <c r="P16" s="14">
        <v>50637.362637362639</v>
      </c>
      <c r="Q16" s="14">
        <v>50637.362637362639</v>
      </c>
      <c r="R16" s="14">
        <v>50637.362637362639</v>
      </c>
      <c r="S16" s="14">
        <v>50637.362637362639</v>
      </c>
      <c r="T16" s="14">
        <v>50637.362637362639</v>
      </c>
      <c r="U16" s="14">
        <v>50637.362637362639</v>
      </c>
      <c r="V16" s="14">
        <v>50637.362637362639</v>
      </c>
      <c r="W16" s="14">
        <v>50637.362637362639</v>
      </c>
      <c r="X16" s="14">
        <v>50637.362637362639</v>
      </c>
      <c r="Y16" s="14">
        <v>50637.362637362639</v>
      </c>
      <c r="Z16" s="14">
        <v>50637.362637362639</v>
      </c>
      <c r="AA16" s="14">
        <v>50637.362637362639</v>
      </c>
      <c r="AB16" s="14">
        <v>50637.362637362639</v>
      </c>
      <c r="AC16" s="14">
        <v>50637.362637362639</v>
      </c>
      <c r="AD16" s="14">
        <v>50637.362637362639</v>
      </c>
      <c r="AE16" s="14">
        <v>50637.362637362639</v>
      </c>
      <c r="AF16" s="14">
        <v>50637.362637362639</v>
      </c>
      <c r="AG16" s="14">
        <v>50637.362637362639</v>
      </c>
      <c r="AH16" s="14">
        <v>50637.362637362639</v>
      </c>
      <c r="AI16" s="14">
        <v>50637.362637362639</v>
      </c>
      <c r="AJ16" s="14">
        <v>50637.362637362639</v>
      </c>
      <c r="AK16" s="15">
        <v>50637.362637362639</v>
      </c>
    </row>
    <row r="17" spans="1:37" ht="15" x14ac:dyDescent="0.25">
      <c r="A17" s="13" t="s">
        <v>19</v>
      </c>
      <c r="B17" s="14">
        <v>122562</v>
      </c>
      <c r="C17" s="14">
        <v>125339</v>
      </c>
      <c r="D17" s="14">
        <v>130533</v>
      </c>
      <c r="E17" s="14">
        <v>133603</v>
      </c>
      <c r="F17" s="14">
        <v>139113</v>
      </c>
      <c r="G17" s="14">
        <v>143286</v>
      </c>
      <c r="H17" s="14">
        <v>147196</v>
      </c>
      <c r="I17" s="14">
        <v>150469</v>
      </c>
      <c r="J17" s="14">
        <v>152858</v>
      </c>
      <c r="K17" s="14">
        <v>155017</v>
      </c>
      <c r="L17" s="14">
        <v>157094</v>
      </c>
      <c r="M17" s="14">
        <v>158710</v>
      </c>
      <c r="N17" s="14">
        <v>159889</v>
      </c>
      <c r="O17" s="14">
        <v>160880</v>
      </c>
      <c r="P17" s="14">
        <v>161734</v>
      </c>
      <c r="Q17" s="14">
        <v>162575</v>
      </c>
      <c r="R17" s="14">
        <v>163356</v>
      </c>
      <c r="S17" s="14">
        <v>163961</v>
      </c>
      <c r="T17" s="14">
        <v>164513</v>
      </c>
      <c r="U17" s="14">
        <v>165000</v>
      </c>
      <c r="V17" s="14">
        <v>165436</v>
      </c>
      <c r="W17" s="14">
        <v>165841</v>
      </c>
      <c r="X17" s="14">
        <v>166146</v>
      </c>
      <c r="Y17" s="14">
        <v>166449</v>
      </c>
      <c r="Z17" s="14">
        <v>166729</v>
      </c>
      <c r="AA17" s="14">
        <v>166878</v>
      </c>
      <c r="AB17" s="14">
        <v>167019</v>
      </c>
      <c r="AC17" s="14">
        <v>167125</v>
      </c>
      <c r="AD17" s="14">
        <v>167219</v>
      </c>
      <c r="AE17" s="14">
        <v>167284</v>
      </c>
      <c r="AF17" s="14">
        <v>167330</v>
      </c>
      <c r="AG17" s="14">
        <v>167377</v>
      </c>
      <c r="AH17" s="14">
        <v>167423</v>
      </c>
      <c r="AI17" s="14">
        <v>167470</v>
      </c>
      <c r="AJ17" s="14">
        <v>167517</v>
      </c>
      <c r="AK17" s="15">
        <v>167563</v>
      </c>
    </row>
    <row r="18" spans="1:37" ht="15" x14ac:dyDescent="0.25">
      <c r="A18" s="13" t="s">
        <v>20</v>
      </c>
      <c r="B18" s="14">
        <v>370432</v>
      </c>
      <c r="C18" s="14">
        <v>386592</v>
      </c>
      <c r="D18" s="14">
        <v>404716</v>
      </c>
      <c r="E18" s="14">
        <v>417349</v>
      </c>
      <c r="F18" s="14">
        <v>427444</v>
      </c>
      <c r="G18" s="14">
        <v>435837</v>
      </c>
      <c r="H18" s="14">
        <v>442988</v>
      </c>
      <c r="I18" s="14">
        <v>449615</v>
      </c>
      <c r="J18" s="14">
        <v>455921</v>
      </c>
      <c r="K18" s="14">
        <v>461187</v>
      </c>
      <c r="L18" s="14">
        <v>465767</v>
      </c>
      <c r="M18" s="14">
        <v>470220</v>
      </c>
      <c r="N18" s="14">
        <v>474403</v>
      </c>
      <c r="O18" s="14">
        <v>478520</v>
      </c>
      <c r="P18" s="14">
        <v>482212</v>
      </c>
      <c r="Q18" s="14">
        <v>485655</v>
      </c>
      <c r="R18" s="14">
        <v>488874</v>
      </c>
      <c r="S18" s="14">
        <v>491717</v>
      </c>
      <c r="T18" s="14">
        <v>494558</v>
      </c>
      <c r="U18" s="14">
        <v>496934</v>
      </c>
      <c r="V18" s="14">
        <v>499206</v>
      </c>
      <c r="W18" s="14">
        <v>501406</v>
      </c>
      <c r="X18" s="14">
        <v>503426</v>
      </c>
      <c r="Y18" s="14">
        <v>505291</v>
      </c>
      <c r="Z18" s="14">
        <v>507096</v>
      </c>
      <c r="AA18" s="14">
        <v>508948</v>
      </c>
      <c r="AB18" s="14">
        <v>510704</v>
      </c>
      <c r="AC18" s="14">
        <v>512447</v>
      </c>
      <c r="AD18" s="14">
        <v>514138</v>
      </c>
      <c r="AE18" s="14">
        <v>515653</v>
      </c>
      <c r="AF18" s="14">
        <v>516749</v>
      </c>
      <c r="AG18" s="14">
        <v>517808</v>
      </c>
      <c r="AH18" s="14">
        <v>518857</v>
      </c>
      <c r="AI18" s="14">
        <v>519906</v>
      </c>
      <c r="AJ18" s="14">
        <v>520947</v>
      </c>
      <c r="AK18" s="15">
        <v>521988</v>
      </c>
    </row>
    <row r="19" spans="1:37" ht="15" x14ac:dyDescent="0.25">
      <c r="A19" s="13" t="s">
        <v>21</v>
      </c>
      <c r="B19" s="14">
        <v>212981</v>
      </c>
      <c r="C19" s="14">
        <v>219071</v>
      </c>
      <c r="D19" s="14">
        <v>224342</v>
      </c>
      <c r="E19" s="14">
        <v>231789</v>
      </c>
      <c r="F19" s="14">
        <v>237295</v>
      </c>
      <c r="G19" s="14">
        <v>242779</v>
      </c>
      <c r="H19" s="14">
        <v>248043</v>
      </c>
      <c r="I19" s="14">
        <v>253284</v>
      </c>
      <c r="J19" s="14">
        <v>258452</v>
      </c>
      <c r="K19" s="14">
        <v>263109</v>
      </c>
      <c r="L19" s="14">
        <v>267081</v>
      </c>
      <c r="M19" s="14">
        <v>270925</v>
      </c>
      <c r="N19" s="14">
        <v>274499</v>
      </c>
      <c r="O19" s="14">
        <v>278008</v>
      </c>
      <c r="P19" s="14">
        <v>281498</v>
      </c>
      <c r="Q19" s="14">
        <v>284935</v>
      </c>
      <c r="R19" s="14">
        <v>288150</v>
      </c>
      <c r="S19" s="14">
        <v>290988</v>
      </c>
      <c r="T19" s="14">
        <v>293824</v>
      </c>
      <c r="U19" s="14">
        <v>296195</v>
      </c>
      <c r="V19" s="14">
        <v>298462</v>
      </c>
      <c r="W19" s="14">
        <v>300656</v>
      </c>
      <c r="X19" s="14">
        <v>302671</v>
      </c>
      <c r="Y19" s="14">
        <v>304531</v>
      </c>
      <c r="Z19" s="14">
        <v>306331</v>
      </c>
      <c r="AA19" s="14">
        <v>308178</v>
      </c>
      <c r="AB19" s="14">
        <v>309929</v>
      </c>
      <c r="AC19" s="14">
        <v>311666</v>
      </c>
      <c r="AD19" s="14">
        <v>313353</v>
      </c>
      <c r="AE19" s="14">
        <v>314863</v>
      </c>
      <c r="AF19" s="14">
        <v>315954</v>
      </c>
      <c r="AG19" s="14">
        <v>317007</v>
      </c>
      <c r="AH19" s="14">
        <v>318052</v>
      </c>
      <c r="AI19" s="14">
        <v>319095</v>
      </c>
      <c r="AJ19" s="14">
        <v>320131</v>
      </c>
      <c r="AK19" s="15">
        <v>321167</v>
      </c>
    </row>
    <row r="20" spans="1:37" ht="15" x14ac:dyDescent="0.25">
      <c r="A20" s="13" t="s">
        <v>22</v>
      </c>
      <c r="B20" s="14">
        <v>102682</v>
      </c>
      <c r="C20" s="14">
        <v>111302</v>
      </c>
      <c r="D20" s="14">
        <v>116950</v>
      </c>
      <c r="E20" s="14">
        <v>121382</v>
      </c>
      <c r="F20" s="14">
        <v>124492</v>
      </c>
      <c r="G20" s="14">
        <v>125694</v>
      </c>
      <c r="H20" s="14">
        <v>126303</v>
      </c>
      <c r="I20" s="14">
        <v>126911</v>
      </c>
      <c r="J20" s="14">
        <v>127520</v>
      </c>
      <c r="K20" s="14">
        <v>128128</v>
      </c>
      <c r="L20" s="14">
        <v>128737</v>
      </c>
      <c r="M20" s="14">
        <v>129345</v>
      </c>
      <c r="N20" s="14">
        <v>129954</v>
      </c>
      <c r="O20" s="14">
        <v>130562</v>
      </c>
      <c r="P20" s="14">
        <v>130764</v>
      </c>
      <c r="Q20" s="14">
        <v>130769</v>
      </c>
      <c r="R20" s="14">
        <v>130774</v>
      </c>
      <c r="S20" s="14">
        <v>130779</v>
      </c>
      <c r="T20" s="14">
        <v>130784</v>
      </c>
      <c r="U20" s="14">
        <v>130789</v>
      </c>
      <c r="V20" s="14">
        <v>130795</v>
      </c>
      <c r="W20" s="14">
        <v>130800</v>
      </c>
      <c r="X20" s="14">
        <v>130805</v>
      </c>
      <c r="Y20" s="14">
        <v>130810</v>
      </c>
      <c r="Z20" s="14">
        <v>130815</v>
      </c>
      <c r="AA20" s="14">
        <v>130820</v>
      </c>
      <c r="AB20" s="14">
        <v>130825</v>
      </c>
      <c r="AC20" s="14">
        <v>130830</v>
      </c>
      <c r="AD20" s="14">
        <v>130835</v>
      </c>
      <c r="AE20" s="14">
        <v>130840</v>
      </c>
      <c r="AF20" s="14">
        <v>130845</v>
      </c>
      <c r="AG20" s="14">
        <v>130850</v>
      </c>
      <c r="AH20" s="14">
        <v>130856</v>
      </c>
      <c r="AI20" s="14">
        <v>130861</v>
      </c>
      <c r="AJ20" s="14">
        <v>130866</v>
      </c>
      <c r="AK20" s="15">
        <v>130871</v>
      </c>
    </row>
    <row r="21" spans="1:37" ht="15" x14ac:dyDescent="0.25">
      <c r="A21" s="13" t="s">
        <v>23</v>
      </c>
      <c r="B21" s="14">
        <v>54769</v>
      </c>
      <c r="C21" s="14">
        <v>56218</v>
      </c>
      <c r="D21" s="14">
        <v>63424</v>
      </c>
      <c r="E21" s="14">
        <v>64179</v>
      </c>
      <c r="F21" s="14">
        <v>65657</v>
      </c>
      <c r="G21" s="14">
        <v>67363</v>
      </c>
      <c r="H21" s="14">
        <v>68642</v>
      </c>
      <c r="I21" s="14">
        <v>69420</v>
      </c>
      <c r="J21" s="14">
        <v>69950</v>
      </c>
      <c r="K21" s="14">
        <v>69950</v>
      </c>
      <c r="L21" s="14">
        <v>69950</v>
      </c>
      <c r="M21" s="14">
        <v>69950</v>
      </c>
      <c r="N21" s="14">
        <v>69950</v>
      </c>
      <c r="O21" s="14">
        <v>69950</v>
      </c>
      <c r="P21" s="14">
        <v>69950</v>
      </c>
      <c r="Q21" s="14">
        <v>69950</v>
      </c>
      <c r="R21" s="14">
        <v>69950</v>
      </c>
      <c r="S21" s="14">
        <v>69950</v>
      </c>
      <c r="T21" s="14">
        <v>69950</v>
      </c>
      <c r="U21" s="14">
        <v>69950</v>
      </c>
      <c r="V21" s="14">
        <v>69950</v>
      </c>
      <c r="W21" s="14">
        <v>69950</v>
      </c>
      <c r="X21" s="14">
        <v>69950</v>
      </c>
      <c r="Y21" s="14">
        <v>69950</v>
      </c>
      <c r="Z21" s="14">
        <v>69950</v>
      </c>
      <c r="AA21" s="14">
        <v>69950</v>
      </c>
      <c r="AB21" s="14">
        <v>69950</v>
      </c>
      <c r="AC21" s="14">
        <v>69950</v>
      </c>
      <c r="AD21" s="14">
        <v>69950</v>
      </c>
      <c r="AE21" s="14">
        <v>69950</v>
      </c>
      <c r="AF21" s="14">
        <v>69950</v>
      </c>
      <c r="AG21" s="14">
        <v>69950</v>
      </c>
      <c r="AH21" s="14">
        <v>69950</v>
      </c>
      <c r="AI21" s="14">
        <v>69950</v>
      </c>
      <c r="AJ21" s="14">
        <v>69950</v>
      </c>
      <c r="AK21" s="15">
        <v>69950</v>
      </c>
    </row>
    <row r="22" spans="1:37" x14ac:dyDescent="0.3">
      <c r="A22" s="13" t="s">
        <v>24</v>
      </c>
      <c r="B22" s="14">
        <v>13100</v>
      </c>
      <c r="C22" s="14">
        <v>13100</v>
      </c>
      <c r="D22" s="14">
        <v>13100</v>
      </c>
      <c r="E22" s="14">
        <v>13100</v>
      </c>
      <c r="F22" s="14">
        <v>13100</v>
      </c>
      <c r="G22" s="14">
        <v>13100</v>
      </c>
      <c r="H22" s="14">
        <v>13100</v>
      </c>
      <c r="I22" s="14">
        <v>13100</v>
      </c>
      <c r="J22" s="14">
        <v>13100</v>
      </c>
      <c r="K22" s="14">
        <v>13100</v>
      </c>
      <c r="L22" s="14">
        <v>13100</v>
      </c>
      <c r="M22" s="14">
        <v>13100</v>
      </c>
      <c r="N22" s="14">
        <v>13100</v>
      </c>
      <c r="O22" s="14">
        <v>13100</v>
      </c>
      <c r="P22" s="14">
        <v>13100</v>
      </c>
      <c r="Q22" s="14">
        <v>13100</v>
      </c>
      <c r="R22" s="14">
        <v>13100</v>
      </c>
      <c r="S22" s="14">
        <v>13100</v>
      </c>
      <c r="T22" s="14">
        <v>13100</v>
      </c>
      <c r="U22" s="14">
        <v>13100</v>
      </c>
      <c r="V22" s="14">
        <v>13100</v>
      </c>
      <c r="W22" s="14">
        <v>13100</v>
      </c>
      <c r="X22" s="14">
        <v>13100</v>
      </c>
      <c r="Y22" s="14">
        <v>13100</v>
      </c>
      <c r="Z22" s="14">
        <v>13100</v>
      </c>
      <c r="AA22" s="14">
        <v>13100</v>
      </c>
      <c r="AB22" s="14">
        <v>13100</v>
      </c>
      <c r="AC22" s="14">
        <v>13100</v>
      </c>
      <c r="AD22" s="14">
        <v>13100</v>
      </c>
      <c r="AE22" s="14">
        <v>13100</v>
      </c>
      <c r="AF22" s="14">
        <v>13100</v>
      </c>
      <c r="AG22" s="14">
        <v>13100</v>
      </c>
      <c r="AH22" s="14">
        <v>13100</v>
      </c>
      <c r="AI22" s="14">
        <v>13100</v>
      </c>
      <c r="AJ22" s="14">
        <v>13100</v>
      </c>
      <c r="AK22" s="15">
        <v>13100</v>
      </c>
    </row>
    <row r="23" spans="1:37" ht="15" thickBot="1" x14ac:dyDescent="0.35">
      <c r="A23" s="16" t="s">
        <v>25</v>
      </c>
      <c r="B23" s="17">
        <v>1876345.7802197803</v>
      </c>
      <c r="C23" s="17">
        <v>2199465.6703296704</v>
      </c>
      <c r="D23" s="17">
        <v>2243893.2087912089</v>
      </c>
      <c r="E23" s="17">
        <v>2271113.7142857141</v>
      </c>
      <c r="F23" s="17">
        <v>2291457.9010989009</v>
      </c>
      <c r="G23" s="17">
        <v>2303651.8241758239</v>
      </c>
      <c r="H23" s="17">
        <v>2315594.7142857141</v>
      </c>
      <c r="I23" s="17">
        <v>2325590.4835164836</v>
      </c>
      <c r="J23" s="17">
        <v>2334124.1648351648</v>
      </c>
      <c r="K23" s="17">
        <v>2341414.3736263737</v>
      </c>
      <c r="L23" s="17">
        <v>2348393.7802197803</v>
      </c>
      <c r="M23" s="17">
        <v>2354539.2087912089</v>
      </c>
      <c r="N23" s="17">
        <v>2359922.9450549451</v>
      </c>
      <c r="O23" s="17">
        <v>2364476.2967032967</v>
      </c>
      <c r="P23" s="17">
        <v>2369622.5604395606</v>
      </c>
      <c r="Q23" s="17">
        <v>2373804.9340659343</v>
      </c>
      <c r="R23" s="17">
        <v>2378100.0439560441</v>
      </c>
      <c r="S23" s="17">
        <v>2381653.4285714286</v>
      </c>
      <c r="T23" s="17">
        <v>2385677.9780219779</v>
      </c>
      <c r="U23" s="17">
        <v>2389703.0659340657</v>
      </c>
      <c r="V23" s="17">
        <v>2392299.0109890108</v>
      </c>
      <c r="W23" s="17">
        <v>2395608.9010989009</v>
      </c>
      <c r="X23" s="17">
        <v>2398507.3296703296</v>
      </c>
      <c r="Y23" s="17">
        <v>2401444.7252747254</v>
      </c>
      <c r="Z23" s="17">
        <v>2403082.4615384615</v>
      </c>
      <c r="AA23" s="17">
        <v>2405670.1318681319</v>
      </c>
      <c r="AB23" s="17">
        <v>2407549.1868131869</v>
      </c>
      <c r="AC23" s="17">
        <v>2410103.1428571427</v>
      </c>
      <c r="AD23" s="17">
        <v>2412312.7582417582</v>
      </c>
      <c r="AE23" s="17">
        <v>2415347.5164835164</v>
      </c>
      <c r="AF23" s="17">
        <v>2416745.1098901099</v>
      </c>
      <c r="AG23" s="17">
        <v>2418295.7472527474</v>
      </c>
      <c r="AH23" s="17">
        <v>2420426.0549450549</v>
      </c>
      <c r="AI23" s="17">
        <v>2421970.1868131869</v>
      </c>
      <c r="AJ23" s="17">
        <v>2423476.5714285714</v>
      </c>
      <c r="AK23" s="18">
        <v>2424933.4615384615</v>
      </c>
    </row>
    <row r="24" spans="1:37" ht="15" thickTop="1" x14ac:dyDescent="0.3"/>
    <row r="25" spans="1:37" ht="15" thickBot="1" x14ac:dyDescent="0.35">
      <c r="A25" s="9" t="s">
        <v>26</v>
      </c>
    </row>
    <row r="26" spans="1:37" ht="15" thickTop="1" x14ac:dyDescent="0.3">
      <c r="A26" s="10" t="s">
        <v>27</v>
      </c>
      <c r="B26" s="11">
        <v>1627486.4395604397</v>
      </c>
      <c r="C26" s="11">
        <v>1422500.1758241758</v>
      </c>
      <c r="D26" s="11">
        <v>1496495.2637362638</v>
      </c>
      <c r="E26" s="11">
        <v>1575829.065934066</v>
      </c>
      <c r="F26" s="11">
        <v>1654420.3956043955</v>
      </c>
      <c r="G26" s="11">
        <v>1688570.3516483516</v>
      </c>
      <c r="H26" s="11">
        <v>1698571.3846153845</v>
      </c>
      <c r="I26" s="11">
        <v>1710022.1098901099</v>
      </c>
      <c r="J26" s="11">
        <v>1722682.065934066</v>
      </c>
      <c r="K26" s="11">
        <v>1736060.5384615385</v>
      </c>
      <c r="L26" s="11">
        <v>1749749.7472527472</v>
      </c>
      <c r="M26" s="11">
        <v>1757108.989010989</v>
      </c>
      <c r="N26" s="11">
        <v>1765226.0439560439</v>
      </c>
      <c r="O26" s="11">
        <v>1774172.3076923077</v>
      </c>
      <c r="P26" s="11">
        <v>1782123.4505494505</v>
      </c>
      <c r="Q26" s="11">
        <v>1790838.5054945054</v>
      </c>
      <c r="R26" s="11">
        <v>1800025.3516483516</v>
      </c>
      <c r="S26" s="11">
        <v>1809951.0439560439</v>
      </c>
      <c r="T26" s="11">
        <v>1819407.3736263737</v>
      </c>
      <c r="U26" s="11">
        <v>1828864.3846153845</v>
      </c>
      <c r="V26" s="11">
        <v>1839744.5934065934</v>
      </c>
      <c r="W26" s="11">
        <v>1847023.5274725275</v>
      </c>
      <c r="X26" s="11">
        <v>1854720.0549450549</v>
      </c>
      <c r="Y26" s="11">
        <v>1862365.5604395603</v>
      </c>
      <c r="Z26" s="11">
        <v>1871316.7912087913</v>
      </c>
      <c r="AA26" s="11">
        <v>1879317.1648351648</v>
      </c>
      <c r="AB26" s="11">
        <v>1887221.7142857143</v>
      </c>
      <c r="AC26" s="11">
        <v>1894448.4615384615</v>
      </c>
      <c r="AD26" s="11">
        <v>1902019.6263736263</v>
      </c>
      <c r="AE26" s="11">
        <v>1908768.5054945054</v>
      </c>
      <c r="AF26" s="11">
        <v>1917152.6153846155</v>
      </c>
      <c r="AG26" s="11">
        <v>1931173.9450549451</v>
      </c>
      <c r="AH26" s="11">
        <v>1944612.5164835164</v>
      </c>
      <c r="AI26" s="11">
        <v>1958640.3956043955</v>
      </c>
      <c r="AJ26" s="11">
        <v>1972703.0329670329</v>
      </c>
      <c r="AK26" s="12">
        <v>1986816.1978021979</v>
      </c>
    </row>
    <row r="27" spans="1:37" x14ac:dyDescent="0.3">
      <c r="A27" s="13" t="s">
        <v>11</v>
      </c>
      <c r="B27" s="14">
        <v>17231</v>
      </c>
      <c r="C27" s="14">
        <v>15782</v>
      </c>
      <c r="D27" s="14">
        <v>8576</v>
      </c>
      <c r="E27" s="14">
        <v>7821</v>
      </c>
      <c r="F27" s="14">
        <v>6343</v>
      </c>
      <c r="G27" s="14">
        <v>4637</v>
      </c>
      <c r="H27" s="14">
        <v>3358</v>
      </c>
      <c r="I27" s="14">
        <v>2580</v>
      </c>
      <c r="J27" s="14">
        <v>2050</v>
      </c>
      <c r="K27" s="14">
        <v>2050</v>
      </c>
      <c r="L27" s="14">
        <v>2050</v>
      </c>
      <c r="M27" s="14">
        <v>2050</v>
      </c>
      <c r="N27" s="14">
        <v>2050</v>
      </c>
      <c r="O27" s="14">
        <v>2050</v>
      </c>
      <c r="P27" s="14">
        <v>2050</v>
      </c>
      <c r="Q27" s="14">
        <v>2050</v>
      </c>
      <c r="R27" s="14">
        <v>2050</v>
      </c>
      <c r="S27" s="14">
        <v>2050</v>
      </c>
      <c r="T27" s="14">
        <v>2050</v>
      </c>
      <c r="U27" s="14">
        <v>2050</v>
      </c>
      <c r="V27" s="14">
        <v>2050</v>
      </c>
      <c r="W27" s="14">
        <v>2050</v>
      </c>
      <c r="X27" s="14">
        <v>2050</v>
      </c>
      <c r="Y27" s="14">
        <v>2050</v>
      </c>
      <c r="Z27" s="14">
        <v>2050</v>
      </c>
      <c r="AA27" s="14">
        <v>2050</v>
      </c>
      <c r="AB27" s="14">
        <v>2050</v>
      </c>
      <c r="AC27" s="14">
        <v>2050</v>
      </c>
      <c r="AD27" s="14">
        <v>2050</v>
      </c>
      <c r="AE27" s="14">
        <v>2050</v>
      </c>
      <c r="AF27" s="14">
        <v>2050</v>
      </c>
      <c r="AG27" s="14">
        <v>2050</v>
      </c>
      <c r="AH27" s="14">
        <v>2050</v>
      </c>
      <c r="AI27" s="14">
        <v>2050</v>
      </c>
      <c r="AJ27" s="14">
        <v>2050</v>
      </c>
      <c r="AK27" s="15">
        <v>2050</v>
      </c>
    </row>
    <row r="28" spans="1:37" x14ac:dyDescent="0.3">
      <c r="A28" s="13" t="s">
        <v>12</v>
      </c>
      <c r="B28" s="14">
        <v>210428</v>
      </c>
      <c r="C28" s="14">
        <v>214399</v>
      </c>
      <c r="D28" s="14">
        <v>218370</v>
      </c>
      <c r="E28" s="14">
        <v>189341</v>
      </c>
      <c r="F28" s="14">
        <v>166312</v>
      </c>
      <c r="G28" s="14">
        <v>166283</v>
      </c>
      <c r="H28" s="14">
        <v>166283</v>
      </c>
      <c r="I28" s="14">
        <v>166282</v>
      </c>
      <c r="J28" s="14">
        <v>166282</v>
      </c>
      <c r="K28" s="14">
        <v>166281</v>
      </c>
      <c r="L28" s="14">
        <v>166281</v>
      </c>
      <c r="M28" s="14">
        <v>166277</v>
      </c>
      <c r="N28" s="14">
        <v>166273</v>
      </c>
      <c r="O28" s="14">
        <v>166269</v>
      </c>
      <c r="P28" s="14">
        <v>166264</v>
      </c>
      <c r="Q28" s="14">
        <v>166260</v>
      </c>
      <c r="R28" s="14">
        <v>166263</v>
      </c>
      <c r="S28" s="14">
        <v>166266</v>
      </c>
      <c r="T28" s="14">
        <v>166269</v>
      </c>
      <c r="U28" s="14">
        <v>166272</v>
      </c>
      <c r="V28" s="14">
        <v>166275</v>
      </c>
      <c r="W28" s="14">
        <v>166266</v>
      </c>
      <c r="X28" s="14">
        <v>166256</v>
      </c>
      <c r="Y28" s="14">
        <v>166246</v>
      </c>
      <c r="Z28" s="14">
        <v>166236</v>
      </c>
      <c r="AA28" s="14">
        <v>166227</v>
      </c>
      <c r="AB28" s="14">
        <v>166223</v>
      </c>
      <c r="AC28" s="14">
        <v>166220</v>
      </c>
      <c r="AD28" s="14">
        <v>166216</v>
      </c>
      <c r="AE28" s="14">
        <v>166213</v>
      </c>
      <c r="AF28" s="14">
        <v>166209</v>
      </c>
      <c r="AG28" s="14">
        <v>166205</v>
      </c>
      <c r="AH28" s="14">
        <v>166201</v>
      </c>
      <c r="AI28" s="14">
        <v>166197</v>
      </c>
      <c r="AJ28" s="14">
        <v>166192</v>
      </c>
      <c r="AK28" s="15">
        <v>166188</v>
      </c>
    </row>
    <row r="29" spans="1:37" ht="15" thickBot="1" x14ac:dyDescent="0.35">
      <c r="A29" s="16" t="s">
        <v>28</v>
      </c>
      <c r="B29" s="17">
        <v>1855145.5934065934</v>
      </c>
      <c r="C29" s="17">
        <v>1652680.7362637362</v>
      </c>
      <c r="D29" s="17">
        <v>1723441.2637362638</v>
      </c>
      <c r="E29" s="17">
        <v>1772991.065934066</v>
      </c>
      <c r="F29" s="17">
        <v>1827075.0329670329</v>
      </c>
      <c r="G29" s="17">
        <v>1859490.4835164836</v>
      </c>
      <c r="H29" s="17">
        <v>1868212.6593406594</v>
      </c>
      <c r="I29" s="17">
        <v>1878884.1208791209</v>
      </c>
      <c r="J29" s="17">
        <v>1891014.065934066</v>
      </c>
      <c r="K29" s="17">
        <v>1904391.5054945054</v>
      </c>
      <c r="L29" s="17">
        <v>1918080.8021978021</v>
      </c>
      <c r="M29" s="17">
        <v>1925435.9670329671</v>
      </c>
      <c r="N29" s="17">
        <v>1933549.0439560439</v>
      </c>
      <c r="O29" s="17">
        <v>1942491.3076923077</v>
      </c>
      <c r="P29" s="17">
        <v>1950437.4615384615</v>
      </c>
      <c r="Q29" s="17">
        <v>1959148.5274725275</v>
      </c>
      <c r="R29" s="17">
        <v>1968338.3846153845</v>
      </c>
      <c r="S29" s="17">
        <v>1978267.0549450549</v>
      </c>
      <c r="T29" s="17">
        <v>1987726.4285714286</v>
      </c>
      <c r="U29" s="17">
        <v>1997186.3956043955</v>
      </c>
      <c r="V29" s="17">
        <v>2008069.5054945054</v>
      </c>
      <c r="W29" s="17">
        <v>2015339.5384615385</v>
      </c>
      <c r="X29" s="17">
        <v>2023026.0329670329</v>
      </c>
      <c r="Y29" s="17">
        <v>2030661.5604395603</v>
      </c>
      <c r="Z29" s="17">
        <v>2039602.7912087913</v>
      </c>
      <c r="AA29" s="17">
        <v>2047594.1208791209</v>
      </c>
      <c r="AB29" s="17">
        <v>2055494.7802197803</v>
      </c>
      <c r="AC29" s="17">
        <v>2062718.4285714286</v>
      </c>
      <c r="AD29" s="17">
        <v>2070285.6373626373</v>
      </c>
      <c r="AE29" s="17">
        <v>2077031.6153846155</v>
      </c>
      <c r="AF29" s="17">
        <v>2085411.6043956045</v>
      </c>
      <c r="AG29" s="17">
        <v>2099428.9340659343</v>
      </c>
      <c r="AH29" s="17">
        <v>2112863.5494505493</v>
      </c>
      <c r="AI29" s="17">
        <v>2126887.3516483516</v>
      </c>
      <c r="AJ29" s="17">
        <v>2140945.0329670329</v>
      </c>
      <c r="AK29" s="18">
        <v>2155054.1648351648</v>
      </c>
    </row>
    <row r="30" spans="1:37" ht="15.6" thickTop="1" thickBot="1" x14ac:dyDescent="0.35"/>
    <row r="31" spans="1:37" ht="15.6" thickTop="1" thickBot="1" x14ac:dyDescent="0.35">
      <c r="A31" s="19" t="s">
        <v>29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1">
        <v>0</v>
      </c>
    </row>
    <row r="32" spans="1:37" ht="15" thickTop="1" x14ac:dyDescent="0.3"/>
    <row r="33" spans="1:1" x14ac:dyDescent="0.3">
      <c r="A33" s="22" t="s">
        <v>30</v>
      </c>
    </row>
    <row r="34" spans="1:1" x14ac:dyDescent="0.3">
      <c r="A34" s="23"/>
    </row>
  </sheetData>
  <pageMargins left="0.5" right="0.5" top="1" bottom="1" header="0.5" footer="0.5"/>
  <pageSetup orientation="portrait" r:id="rId1"/>
  <headerFooter>
    <oddFooter>&amp;CPage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Feb Letter</Section>
    <ParentListItemID xmlns="647b500e-2e54-493e-9891-abb9c04223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89944-7813-4291-AD9A-C6EA701C742E}"/>
</file>

<file path=customXml/itemProps2.xml><?xml version="1.0" encoding="utf-8"?>
<ds:datastoreItem xmlns:ds="http://schemas.openxmlformats.org/officeDocument/2006/customXml" ds:itemID="{A636955D-5AB2-42F1-8B76-C75B613AD872}"/>
</file>

<file path=customXml/itemProps3.xml><?xml version="1.0" encoding="utf-8"?>
<ds:datastoreItem xmlns:ds="http://schemas.openxmlformats.org/officeDocument/2006/customXml" ds:itemID="{DDF82CE9-D3DE-4CB7-89FA-DA83B6F4EB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GPCD</vt:lpstr>
      <vt:lpstr>TotalOfAllAgencies</vt:lpstr>
      <vt:lpstr>TotalOfAllAgencies!Print_Area</vt:lpstr>
      <vt:lpstr>TotalOfAllAgencies!Print_Titles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Potable GPCD Hist and Forecast Figure 4-1</dc:title>
  <dc:creator>Ti,Mike N</dc:creator>
  <cp:lastModifiedBy>Nevills,Jennifer C</cp:lastModifiedBy>
  <dcterms:created xsi:type="dcterms:W3CDTF">2015-11-25T18:12:54Z</dcterms:created>
  <dcterms:modified xsi:type="dcterms:W3CDTF">2016-02-17T19:25:06Z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