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2" i="1"/>
  <c r="D42"/>
  <c r="F41"/>
  <c r="D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3"/>
  <c r="D23"/>
  <c r="F22"/>
  <c r="D22"/>
  <c r="F21"/>
  <c r="D21"/>
  <c r="F20"/>
  <c r="D20"/>
  <c r="F19"/>
  <c r="D19"/>
  <c r="G18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  <c r="F5"/>
  <c r="D5"/>
  <c r="F4"/>
  <c r="D4"/>
</calcChain>
</file>

<file path=xl/sharedStrings.xml><?xml version="1.0" encoding="utf-8"?>
<sst xmlns="http://schemas.openxmlformats.org/spreadsheetml/2006/main" count="84" uniqueCount="34">
  <si>
    <t>Proposed</t>
  </si>
  <si>
    <t>Labor Category</t>
  </si>
  <si>
    <t>Labor Resources</t>
  </si>
  <si>
    <t>O&amp;M Allocated</t>
  </si>
  <si>
    <t>Capital Allocated</t>
  </si>
  <si>
    <t>Vacancy</t>
  </si>
  <si>
    <t>Total Allocated</t>
  </si>
  <si>
    <t>Difference</t>
  </si>
  <si>
    <t>Vacancy Rate</t>
  </si>
  <si>
    <t>01009-Office of Conveyance and Distn Section Mgr</t>
  </si>
  <si>
    <t>Direct Labor</t>
  </si>
  <si>
    <t>01010-Eastern Region Unit</t>
  </si>
  <si>
    <t>01011-Western Region Unit</t>
  </si>
  <si>
    <t>01013-Desert Region Unit</t>
  </si>
  <si>
    <t>01032-West Region Coating Team</t>
  </si>
  <si>
    <t>01042-Desert Region Coatings Team</t>
  </si>
  <si>
    <t>01208-Business Support Team, CD Eastern</t>
  </si>
  <si>
    <t>01215-Business Support Team, CD Western</t>
  </si>
  <si>
    <t>01216-Los Angeles Team</t>
  </si>
  <si>
    <t>01218-La Verne Team</t>
  </si>
  <si>
    <t>00999-Power Support Unit</t>
  </si>
  <si>
    <t>01002-Fleet Unit</t>
  </si>
  <si>
    <t>01035-OSS Administrative Services Team</t>
  </si>
  <si>
    <t>01041-HVAC &amp; Faclities Maint Team</t>
  </si>
  <si>
    <t>01012-System Operations Unit</t>
  </si>
  <si>
    <t>01155-Cntl Sys Apps Svcs Team</t>
  </si>
  <si>
    <t>01003-Office of Water Treatment Section Mgr</t>
  </si>
  <si>
    <t>01004-Jensen Unit</t>
  </si>
  <si>
    <t>01005-Diemer Unit</t>
  </si>
  <si>
    <t>01008-Weymouth Unit</t>
  </si>
  <si>
    <t>Proposed + 1</t>
  </si>
  <si>
    <t>01115-Fleet Services Team</t>
  </si>
  <si>
    <t>01199-Control Systems Team, Mills</t>
  </si>
  <si>
    <t>01203-Control Systems Team, Skinner</t>
  </si>
</sst>
</file>

<file path=xl/styles.xml><?xml version="1.0" encoding="utf-8"?>
<styleSheet xmlns="http://schemas.openxmlformats.org/spreadsheetml/2006/main">
  <numFmts count="2">
    <numFmt numFmtId="164" formatCode="#,##0;\(#,##0\)"/>
    <numFmt numFmtId="165" formatCode="#,##0.000%;\-#,##0.000%;&quot; &quot;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9F9F9"/>
        <bgColor rgb="FF000000"/>
      </patternFill>
    </fill>
  </fills>
  <borders count="8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164" fontId="2" fillId="4" borderId="7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42"/>
  <sheetViews>
    <sheetView tabSelected="1" workbookViewId="0">
      <selection sqref="A1:XFD1048576"/>
    </sheetView>
  </sheetViews>
  <sheetFormatPr defaultRowHeight="12.75"/>
  <cols>
    <col min="1" max="1" width="25" style="1" customWidth="1"/>
    <col min="2" max="10" width="13.85546875" style="2" customWidth="1"/>
    <col min="11" max="16384" width="9.140625" style="2"/>
  </cols>
  <sheetData>
    <row r="2" spans="1:9">
      <c r="A2" s="1" t="s">
        <v>0</v>
      </c>
      <c r="B2" s="13"/>
      <c r="C2" s="13"/>
      <c r="D2" s="13"/>
      <c r="E2" s="13"/>
      <c r="F2" s="13"/>
      <c r="G2" s="13"/>
      <c r="H2" s="13"/>
      <c r="I2" s="13"/>
    </row>
    <row r="3" spans="1:9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1:9">
      <c r="A4" s="1" t="s">
        <v>9</v>
      </c>
      <c r="B4" s="6" t="s">
        <v>10</v>
      </c>
      <c r="C4" s="7">
        <v>446045.13199999998</v>
      </c>
      <c r="D4" s="8">
        <f>C4-E4</f>
        <v>351045.13199999998</v>
      </c>
      <c r="E4" s="9">
        <v>95000</v>
      </c>
      <c r="F4" s="7">
        <f>(C4-E4)*0.05</f>
        <v>17552.256600000001</v>
      </c>
      <c r="G4" s="7">
        <v>446045.00660000002</v>
      </c>
      <c r="H4" s="7">
        <v>0.12540000000000001</v>
      </c>
      <c r="I4" s="10">
        <v>0.05</v>
      </c>
    </row>
    <row r="5" spans="1:9">
      <c r="A5" s="1" t="s">
        <v>11</v>
      </c>
      <c r="B5" s="6" t="s">
        <v>10</v>
      </c>
      <c r="C5" s="7">
        <v>443480.33600000001</v>
      </c>
      <c r="D5" s="8">
        <f t="shared" ref="D5:D23" si="0">C5-E5</f>
        <v>348480.33600000001</v>
      </c>
      <c r="E5" s="9">
        <v>95000</v>
      </c>
      <c r="F5" s="7">
        <f>(C5-E5)*0.05</f>
        <v>17424.016800000001</v>
      </c>
      <c r="G5" s="7">
        <v>443480.01679999998</v>
      </c>
      <c r="H5" s="7">
        <v>0.31919999999999998</v>
      </c>
      <c r="I5" s="10">
        <v>0.05</v>
      </c>
    </row>
    <row r="6" spans="1:9">
      <c r="A6" s="1" t="s">
        <v>12</v>
      </c>
      <c r="B6" s="6" t="s">
        <v>10</v>
      </c>
      <c r="C6" s="7">
        <v>359634.44400000002</v>
      </c>
      <c r="D6" s="8">
        <f t="shared" si="0"/>
        <v>264634.44400000002</v>
      </c>
      <c r="E6" s="9">
        <v>95000</v>
      </c>
      <c r="F6" s="7">
        <f t="shared" ref="F6:F23" si="1">(C6-E6)*0.05</f>
        <v>13231.722200000002</v>
      </c>
      <c r="G6" s="7">
        <v>359634.02220000001</v>
      </c>
      <c r="H6" s="7">
        <v>0.42180000000000001</v>
      </c>
      <c r="I6" s="10">
        <v>0.05</v>
      </c>
    </row>
    <row r="7" spans="1:9">
      <c r="A7" s="1" t="s">
        <v>13</v>
      </c>
      <c r="B7" s="6" t="s">
        <v>10</v>
      </c>
      <c r="C7" s="7">
        <v>621118.52399999998</v>
      </c>
      <c r="D7" s="8">
        <f t="shared" si="0"/>
        <v>526118.52399999998</v>
      </c>
      <c r="E7" s="9">
        <v>95000</v>
      </c>
      <c r="F7" s="7">
        <f t="shared" si="1"/>
        <v>26305.926200000002</v>
      </c>
      <c r="G7" s="7">
        <v>621118.97620000003</v>
      </c>
      <c r="H7" s="7">
        <v>-0.45219999999999999</v>
      </c>
      <c r="I7" s="10">
        <v>0.05</v>
      </c>
    </row>
    <row r="8" spans="1:9">
      <c r="A8" s="1" t="s">
        <v>14</v>
      </c>
      <c r="B8" s="6" t="s">
        <v>10</v>
      </c>
      <c r="C8" s="7">
        <v>679837.75600000005</v>
      </c>
      <c r="D8" s="8">
        <f t="shared" si="0"/>
        <v>594837.75600000005</v>
      </c>
      <c r="E8" s="9">
        <v>85000</v>
      </c>
      <c r="F8" s="7">
        <f t="shared" si="1"/>
        <v>29741.887800000004</v>
      </c>
      <c r="G8" s="7">
        <v>679837.9878</v>
      </c>
      <c r="H8" s="7">
        <v>-0.23180000000000001</v>
      </c>
      <c r="I8" s="10">
        <v>0.05</v>
      </c>
    </row>
    <row r="9" spans="1:9">
      <c r="A9" s="1" t="s">
        <v>15</v>
      </c>
      <c r="B9" s="6" t="s">
        <v>10</v>
      </c>
      <c r="C9" s="7">
        <v>796358.73199999996</v>
      </c>
      <c r="D9" s="8">
        <f t="shared" si="0"/>
        <v>711358.73199999996</v>
      </c>
      <c r="E9" s="9">
        <v>85000</v>
      </c>
      <c r="F9" s="7">
        <f t="shared" si="1"/>
        <v>35567.936600000001</v>
      </c>
      <c r="G9" s="7">
        <v>796358.98659999995</v>
      </c>
      <c r="H9" s="7">
        <v>-0.25459999999999999</v>
      </c>
      <c r="I9" s="10">
        <v>0.05</v>
      </c>
    </row>
    <row r="10" spans="1:9">
      <c r="A10" s="1" t="s">
        <v>16</v>
      </c>
      <c r="B10" s="6" t="s">
        <v>10</v>
      </c>
      <c r="C10" s="7">
        <v>445774.05599999998</v>
      </c>
      <c r="D10" s="8">
        <f t="shared" si="0"/>
        <v>358774.05599999998</v>
      </c>
      <c r="E10" s="9">
        <v>87000</v>
      </c>
      <c r="F10" s="7">
        <f t="shared" si="1"/>
        <v>17938.702799999999</v>
      </c>
      <c r="G10" s="7">
        <v>445774.00280000002</v>
      </c>
      <c r="H10" s="7">
        <v>5.3199999999999997E-2</v>
      </c>
      <c r="I10" s="10">
        <v>0.05</v>
      </c>
    </row>
    <row r="11" spans="1:9">
      <c r="A11" s="1" t="s">
        <v>17</v>
      </c>
      <c r="B11" s="6" t="s">
        <v>10</v>
      </c>
      <c r="C11" s="7">
        <v>511624.67200000002</v>
      </c>
      <c r="D11" s="8">
        <f t="shared" si="0"/>
        <v>486624.67200000002</v>
      </c>
      <c r="E11" s="9">
        <v>25000</v>
      </c>
      <c r="F11" s="7">
        <f t="shared" si="1"/>
        <v>24331.233600000003</v>
      </c>
      <c r="G11" s="7">
        <v>511624.98359999998</v>
      </c>
      <c r="H11" s="7">
        <v>-0.31159999999999999</v>
      </c>
      <c r="I11" s="10">
        <v>0.05</v>
      </c>
    </row>
    <row r="12" spans="1:9">
      <c r="A12" s="1" t="s">
        <v>18</v>
      </c>
      <c r="B12" s="6" t="s">
        <v>10</v>
      </c>
      <c r="C12" s="7">
        <v>1506119.108</v>
      </c>
      <c r="D12" s="8">
        <f t="shared" si="0"/>
        <v>1466119.108</v>
      </c>
      <c r="E12" s="9">
        <v>40000</v>
      </c>
      <c r="F12" s="7">
        <f t="shared" si="1"/>
        <v>73305.955400000006</v>
      </c>
      <c r="G12" s="7">
        <v>1506119.0053999999</v>
      </c>
      <c r="H12" s="7">
        <v>0.1026</v>
      </c>
      <c r="I12" s="10">
        <v>0.05</v>
      </c>
    </row>
    <row r="13" spans="1:9">
      <c r="A13" s="1" t="s">
        <v>19</v>
      </c>
      <c r="B13" s="6" t="s">
        <v>10</v>
      </c>
      <c r="C13" s="7">
        <v>1382404.192</v>
      </c>
      <c r="D13" s="8">
        <f t="shared" si="0"/>
        <v>1342404.192</v>
      </c>
      <c r="E13" s="9">
        <v>40000</v>
      </c>
      <c r="F13" s="7">
        <f t="shared" si="1"/>
        <v>67120.209600000002</v>
      </c>
      <c r="G13" s="7">
        <v>1382404.0096</v>
      </c>
      <c r="H13" s="7">
        <v>0.18240000000000001</v>
      </c>
      <c r="I13" s="10">
        <v>0.05</v>
      </c>
    </row>
    <row r="14" spans="1:9">
      <c r="A14" s="1" t="s">
        <v>20</v>
      </c>
      <c r="B14" s="6" t="s">
        <v>10</v>
      </c>
      <c r="C14" s="7">
        <v>258585.652</v>
      </c>
      <c r="D14" s="8">
        <f t="shared" si="0"/>
        <v>218585.652</v>
      </c>
      <c r="E14" s="9">
        <v>40000</v>
      </c>
      <c r="F14" s="7">
        <f t="shared" si="1"/>
        <v>10929.2826</v>
      </c>
      <c r="G14" s="7">
        <v>258585.98259999999</v>
      </c>
      <c r="H14" s="7">
        <v>-0.3306</v>
      </c>
      <c r="I14" s="10">
        <v>0.05</v>
      </c>
    </row>
    <row r="15" spans="1:9">
      <c r="A15" s="1" t="s">
        <v>21</v>
      </c>
      <c r="B15" s="6" t="s">
        <v>10</v>
      </c>
      <c r="C15" s="7">
        <v>451133.02</v>
      </c>
      <c r="D15" s="8">
        <f t="shared" si="0"/>
        <v>414133.02</v>
      </c>
      <c r="E15" s="9">
        <v>37000</v>
      </c>
      <c r="F15" s="7">
        <f t="shared" si="1"/>
        <v>20706.651000000002</v>
      </c>
      <c r="G15" s="7">
        <v>451133.00099999999</v>
      </c>
      <c r="H15" s="7">
        <v>1.9E-2</v>
      </c>
      <c r="I15" s="10">
        <v>0.05</v>
      </c>
    </row>
    <row r="16" spans="1:9">
      <c r="A16" s="1" t="s">
        <v>22</v>
      </c>
      <c r="B16" s="6" t="s">
        <v>10</v>
      </c>
      <c r="C16" s="7">
        <v>799841.01599999995</v>
      </c>
      <c r="D16" s="8">
        <f t="shared" si="0"/>
        <v>763841.01599999995</v>
      </c>
      <c r="E16" s="9">
        <v>36000</v>
      </c>
      <c r="F16" s="7">
        <f t="shared" si="1"/>
        <v>38192.050799999997</v>
      </c>
      <c r="G16" s="7">
        <v>799841.00080000004</v>
      </c>
      <c r="H16" s="7">
        <v>1.52E-2</v>
      </c>
      <c r="I16" s="10">
        <v>0.05</v>
      </c>
    </row>
    <row r="17" spans="1:9">
      <c r="A17" s="1" t="s">
        <v>23</v>
      </c>
      <c r="B17" s="6" t="s">
        <v>10</v>
      </c>
      <c r="C17" s="7">
        <v>780219.28399999999</v>
      </c>
      <c r="D17" s="8">
        <f t="shared" si="0"/>
        <v>745219.28399999999</v>
      </c>
      <c r="E17" s="9">
        <v>35000</v>
      </c>
      <c r="F17" s="7">
        <f t="shared" si="1"/>
        <v>37260.964200000002</v>
      </c>
      <c r="G17" s="7">
        <v>780219.01419999998</v>
      </c>
      <c r="H17" s="7">
        <v>0.26979999999999998</v>
      </c>
      <c r="I17" s="10">
        <v>0.05</v>
      </c>
    </row>
    <row r="18" spans="1:9">
      <c r="A18" s="1" t="s">
        <v>24</v>
      </c>
      <c r="B18" s="6" t="s">
        <v>10</v>
      </c>
      <c r="C18" s="7">
        <v>793668.82400000002</v>
      </c>
      <c r="D18" s="8">
        <f t="shared" si="0"/>
        <v>743868.82400000002</v>
      </c>
      <c r="E18" s="9">
        <v>49800</v>
      </c>
      <c r="F18" s="7">
        <f t="shared" si="1"/>
        <v>37193.441200000001</v>
      </c>
      <c r="G18" s="7">
        <f>SUM(D18:F18)</f>
        <v>830862.26520000002</v>
      </c>
      <c r="H18" s="7">
        <v>-0.16719999999999999</v>
      </c>
      <c r="I18" s="10">
        <v>0.05</v>
      </c>
    </row>
    <row r="19" spans="1:9">
      <c r="A19" s="1" t="s">
        <v>25</v>
      </c>
      <c r="B19" s="6" t="s">
        <v>10</v>
      </c>
      <c r="C19" s="7">
        <v>2038408.112</v>
      </c>
      <c r="D19" s="8">
        <f t="shared" si="0"/>
        <v>1709808.112</v>
      </c>
      <c r="E19" s="9">
        <v>328600</v>
      </c>
      <c r="F19" s="7">
        <f t="shared" si="1"/>
        <v>85490.405599999998</v>
      </c>
      <c r="G19" s="7">
        <v>2038408.0056</v>
      </c>
      <c r="H19" s="7">
        <v>0.10639999999999999</v>
      </c>
      <c r="I19" s="10">
        <v>0.05</v>
      </c>
    </row>
    <row r="20" spans="1:9">
      <c r="A20" s="1" t="s">
        <v>26</v>
      </c>
      <c r="B20" s="6" t="s">
        <v>10</v>
      </c>
      <c r="C20" s="7">
        <v>445002.53200000001</v>
      </c>
      <c r="D20" s="8">
        <f t="shared" si="0"/>
        <v>375002.53200000001</v>
      </c>
      <c r="E20" s="9">
        <v>70000</v>
      </c>
      <c r="F20" s="7">
        <f t="shared" si="1"/>
        <v>18750.1266</v>
      </c>
      <c r="G20" s="7">
        <v>445002.97659999999</v>
      </c>
      <c r="H20" s="11"/>
      <c r="I20" s="10">
        <v>0.05</v>
      </c>
    </row>
    <row r="21" spans="1:9">
      <c r="A21" s="1" t="s">
        <v>27</v>
      </c>
      <c r="B21" s="6" t="s">
        <v>10</v>
      </c>
      <c r="C21" s="7">
        <v>258585.652</v>
      </c>
      <c r="D21" s="8">
        <f t="shared" si="0"/>
        <v>188585.652</v>
      </c>
      <c r="E21" s="9">
        <v>70000</v>
      </c>
      <c r="F21" s="7">
        <f t="shared" si="1"/>
        <v>9429.2826000000005</v>
      </c>
      <c r="G21" s="7">
        <v>258585.98259999999</v>
      </c>
      <c r="H21" s="7">
        <v>-0.3306</v>
      </c>
      <c r="I21" s="10">
        <v>0.05</v>
      </c>
    </row>
    <row r="22" spans="1:9">
      <c r="A22" s="1" t="s">
        <v>28</v>
      </c>
      <c r="B22" s="6" t="s">
        <v>10</v>
      </c>
      <c r="C22" s="7">
        <v>258585.652</v>
      </c>
      <c r="D22" s="8">
        <f t="shared" si="0"/>
        <v>183585.652</v>
      </c>
      <c r="E22" s="9">
        <v>75000</v>
      </c>
      <c r="F22" s="7">
        <f t="shared" si="1"/>
        <v>9179.2826000000005</v>
      </c>
      <c r="G22" s="7">
        <v>258585.98259999999</v>
      </c>
      <c r="H22" s="7">
        <v>-0.3306</v>
      </c>
      <c r="I22" s="10">
        <v>0.05</v>
      </c>
    </row>
    <row r="23" spans="1:9">
      <c r="A23" s="1" t="s">
        <v>29</v>
      </c>
      <c r="B23" s="6" t="s">
        <v>10</v>
      </c>
      <c r="C23" s="7">
        <v>387263.34399999998</v>
      </c>
      <c r="D23" s="8">
        <f t="shared" si="0"/>
        <v>312263.34399999998</v>
      </c>
      <c r="E23" s="9">
        <v>75000</v>
      </c>
      <c r="F23" s="7">
        <f t="shared" si="1"/>
        <v>15613.1672</v>
      </c>
      <c r="G23" s="7">
        <v>387263.0172</v>
      </c>
      <c r="H23" s="7">
        <v>0.32679999999999998</v>
      </c>
      <c r="I23" s="10">
        <v>0.05</v>
      </c>
    </row>
    <row r="27" spans="1:9">
      <c r="A27" s="1" t="s">
        <v>30</v>
      </c>
    </row>
    <row r="29" spans="1:9">
      <c r="B29" s="3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 t="s">
        <v>8</v>
      </c>
    </row>
    <row r="30" spans="1:9">
      <c r="A30" s="12" t="s">
        <v>20</v>
      </c>
      <c r="B30" s="6" t="s">
        <v>10</v>
      </c>
      <c r="C30" s="7">
        <v>261171.50852</v>
      </c>
      <c r="D30" s="8">
        <f t="shared" ref="D30:D42" si="2">C30-E30</f>
        <v>248171.50852</v>
      </c>
      <c r="E30" s="9">
        <v>13000</v>
      </c>
      <c r="F30" s="7">
        <f t="shared" ref="F30:F42" si="3">(C30-E30)*0.05</f>
        <v>12408.575426000001</v>
      </c>
      <c r="G30" s="7">
        <v>261171.97542599999</v>
      </c>
      <c r="H30" s="7">
        <v>-0.46690599999999999</v>
      </c>
      <c r="I30" s="10">
        <v>0.05</v>
      </c>
    </row>
    <row r="31" spans="1:9">
      <c r="A31" s="12" t="s">
        <v>21</v>
      </c>
      <c r="B31" s="6" t="s">
        <v>10</v>
      </c>
      <c r="C31" s="7">
        <v>460930.54071999999</v>
      </c>
      <c r="D31" s="8">
        <f t="shared" si="2"/>
        <v>420930.54071999999</v>
      </c>
      <c r="E31" s="9">
        <v>40000</v>
      </c>
      <c r="F31" s="7">
        <f t="shared" si="3"/>
        <v>21046.527035999999</v>
      </c>
      <c r="G31" s="7">
        <v>460930.977036</v>
      </c>
      <c r="H31" s="7">
        <v>-0.43631599999999998</v>
      </c>
      <c r="I31" s="10">
        <v>0.05</v>
      </c>
    </row>
    <row r="32" spans="1:9" ht="22.5">
      <c r="A32" s="12" t="s">
        <v>22</v>
      </c>
      <c r="B32" s="6" t="s">
        <v>10</v>
      </c>
      <c r="C32" s="7">
        <v>816137.27104000002</v>
      </c>
      <c r="D32" s="8">
        <f t="shared" si="2"/>
        <v>776137.27104000002</v>
      </c>
      <c r="E32" s="9">
        <v>40000</v>
      </c>
      <c r="F32" s="7">
        <f t="shared" si="3"/>
        <v>38806.863552000003</v>
      </c>
      <c r="G32" s="7">
        <v>816137.01355200005</v>
      </c>
      <c r="H32" s="7">
        <v>0.25748799999999999</v>
      </c>
      <c r="I32" s="10">
        <v>0.05</v>
      </c>
    </row>
    <row r="33" spans="1:9" ht="22.5">
      <c r="A33" s="12" t="s">
        <v>23</v>
      </c>
      <c r="B33" s="6" t="s">
        <v>10</v>
      </c>
      <c r="C33" s="7">
        <v>798825.52359999996</v>
      </c>
      <c r="D33" s="8">
        <f t="shared" si="2"/>
        <v>758825.52359999996</v>
      </c>
      <c r="E33" s="9">
        <v>40000</v>
      </c>
      <c r="F33" s="7">
        <f t="shared" si="3"/>
        <v>37941.276180000001</v>
      </c>
      <c r="G33" s="7">
        <v>798825.97618</v>
      </c>
      <c r="H33" s="7">
        <v>-0.45257999999999998</v>
      </c>
      <c r="I33" s="10">
        <v>0.05</v>
      </c>
    </row>
    <row r="34" spans="1:9">
      <c r="A34" s="12" t="s">
        <v>31</v>
      </c>
      <c r="B34" s="6" t="s">
        <v>10</v>
      </c>
      <c r="C34" s="7">
        <v>612987.49511999998</v>
      </c>
      <c r="D34" s="8">
        <f t="shared" si="2"/>
        <v>572987.49511999998</v>
      </c>
      <c r="E34" s="9">
        <v>40000</v>
      </c>
      <c r="F34" s="7">
        <f t="shared" si="3"/>
        <v>28649.374756000001</v>
      </c>
      <c r="G34" s="7">
        <v>612987.02475600003</v>
      </c>
      <c r="H34" s="7">
        <v>0.470364</v>
      </c>
      <c r="I34" s="10">
        <v>0.05</v>
      </c>
    </row>
    <row r="35" spans="1:9">
      <c r="A35" s="12" t="s">
        <v>24</v>
      </c>
      <c r="B35" s="6" t="s">
        <v>10</v>
      </c>
      <c r="C35" s="7">
        <v>808618.66540000006</v>
      </c>
      <c r="D35" s="8">
        <f t="shared" si="2"/>
        <v>758318.66540000006</v>
      </c>
      <c r="E35" s="9">
        <v>50300</v>
      </c>
      <c r="F35" s="7">
        <f t="shared" si="3"/>
        <v>37915.933270000001</v>
      </c>
      <c r="G35" s="7">
        <v>808618.98326999997</v>
      </c>
      <c r="H35" s="7">
        <v>-0.31786999999999999</v>
      </c>
      <c r="I35" s="10">
        <v>0.05</v>
      </c>
    </row>
    <row r="36" spans="1:9" ht="22.5">
      <c r="A36" s="12" t="s">
        <v>25</v>
      </c>
      <c r="B36" s="6" t="s">
        <v>10</v>
      </c>
      <c r="C36" s="7">
        <v>2070670.3263999999</v>
      </c>
      <c r="D36" s="8">
        <f t="shared" si="2"/>
        <v>1704870.3263999999</v>
      </c>
      <c r="E36" s="9">
        <v>365800</v>
      </c>
      <c r="F36" s="7">
        <f t="shared" si="3"/>
        <v>85243.516319999995</v>
      </c>
      <c r="G36" s="7">
        <v>2070670.0163199999</v>
      </c>
      <c r="H36" s="7">
        <v>0.31008000000000002</v>
      </c>
      <c r="I36" s="10">
        <v>0.05</v>
      </c>
    </row>
    <row r="37" spans="1:9" ht="22.5">
      <c r="A37" s="12" t="s">
        <v>26</v>
      </c>
      <c r="B37" s="6" t="s">
        <v>10</v>
      </c>
      <c r="C37" s="7">
        <v>460214.48304000002</v>
      </c>
      <c r="D37" s="8">
        <f t="shared" si="2"/>
        <v>410214.48304000002</v>
      </c>
      <c r="E37" s="9">
        <v>50000</v>
      </c>
      <c r="F37" s="7">
        <f t="shared" si="3"/>
        <v>20510.724152000003</v>
      </c>
      <c r="G37" s="7">
        <v>460214.02415200003</v>
      </c>
      <c r="H37" s="7">
        <v>0.45888800000000002</v>
      </c>
      <c r="I37" s="10">
        <v>0.05</v>
      </c>
    </row>
    <row r="38" spans="1:9">
      <c r="A38" s="12" t="s">
        <v>27</v>
      </c>
      <c r="B38" s="6" t="s">
        <v>10</v>
      </c>
      <c r="C38" s="7">
        <v>261171.50852</v>
      </c>
      <c r="D38" s="8">
        <f t="shared" si="2"/>
        <v>219171.50852</v>
      </c>
      <c r="E38" s="9">
        <v>42000</v>
      </c>
      <c r="F38" s="7">
        <f t="shared" si="3"/>
        <v>10958.575426000001</v>
      </c>
      <c r="G38" s="7">
        <v>261171.97542599999</v>
      </c>
      <c r="H38" s="7">
        <v>-0.46690599999999999</v>
      </c>
      <c r="I38" s="10">
        <v>0.05</v>
      </c>
    </row>
    <row r="39" spans="1:9">
      <c r="A39" s="12" t="s">
        <v>28</v>
      </c>
      <c r="B39" s="6" t="s">
        <v>10</v>
      </c>
      <c r="C39" s="7">
        <v>261171.50852</v>
      </c>
      <c r="D39" s="8">
        <f t="shared" si="2"/>
        <v>211171.50852</v>
      </c>
      <c r="E39" s="9">
        <v>50000</v>
      </c>
      <c r="F39" s="7">
        <f t="shared" si="3"/>
        <v>10558.575426000001</v>
      </c>
      <c r="G39" s="7">
        <v>261171.97542599999</v>
      </c>
      <c r="H39" s="7">
        <v>-0.46690599999999999</v>
      </c>
      <c r="I39" s="10">
        <v>0.05</v>
      </c>
    </row>
    <row r="40" spans="1:9">
      <c r="A40" s="12" t="s">
        <v>29</v>
      </c>
      <c r="B40" s="6" t="s">
        <v>10</v>
      </c>
      <c r="C40" s="7">
        <v>391135.97743999999</v>
      </c>
      <c r="D40" s="8">
        <f t="shared" si="2"/>
        <v>291135.97743999999</v>
      </c>
      <c r="E40" s="9">
        <v>100000</v>
      </c>
      <c r="F40" s="7">
        <f t="shared" si="3"/>
        <v>14556.798871999999</v>
      </c>
      <c r="G40" s="7">
        <v>391135.99887200003</v>
      </c>
      <c r="H40" s="7">
        <v>-2.1432E-2</v>
      </c>
      <c r="I40" s="10">
        <v>0.05</v>
      </c>
    </row>
    <row r="41" spans="1:9" ht="22.5">
      <c r="A41" s="12" t="s">
        <v>32</v>
      </c>
      <c r="B41" s="6" t="s">
        <v>10</v>
      </c>
      <c r="C41" s="7">
        <v>778502.12179999996</v>
      </c>
      <c r="D41" s="8">
        <f t="shared" si="2"/>
        <v>678502.12179999996</v>
      </c>
      <c r="E41" s="9">
        <v>100000</v>
      </c>
      <c r="F41" s="7">
        <f t="shared" si="3"/>
        <v>33925.106090000001</v>
      </c>
      <c r="G41" s="7">
        <v>778502.00609000004</v>
      </c>
      <c r="H41" s="7">
        <v>0.11570999999999999</v>
      </c>
      <c r="I41" s="10">
        <v>0.05</v>
      </c>
    </row>
    <row r="42" spans="1:9" ht="22.5">
      <c r="A42" s="12" t="s">
        <v>33</v>
      </c>
      <c r="B42" s="6" t="s">
        <v>10</v>
      </c>
      <c r="C42" s="7">
        <v>966028.88407999999</v>
      </c>
      <c r="D42" s="8">
        <f t="shared" si="2"/>
        <v>866028.88407999999</v>
      </c>
      <c r="E42" s="9">
        <v>100000</v>
      </c>
      <c r="F42" s="7">
        <f t="shared" si="3"/>
        <v>43301.444203999999</v>
      </c>
      <c r="G42" s="7">
        <v>966028.99420399999</v>
      </c>
      <c r="H42" s="7">
        <v>-0.110124</v>
      </c>
      <c r="I42" s="10">
        <v>0.05</v>
      </c>
    </row>
  </sheetData>
  <mergeCells count="1"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C1E796-071A-4C0A-83F0-335500CFE294}"/>
</file>

<file path=customXml/itemProps2.xml><?xml version="1.0" encoding="utf-8"?>
<ds:datastoreItem xmlns:ds="http://schemas.openxmlformats.org/officeDocument/2006/customXml" ds:itemID="{11F6F67B-CC83-4E9C-A8A9-5D7E90A118F7}"/>
</file>

<file path=customXml/itemProps3.xml><?xml version="1.0" encoding="utf-8"?>
<ds:datastoreItem xmlns:ds="http://schemas.openxmlformats.org/officeDocument/2006/customXml" ds:itemID="{7B420658-AE50-43D4-B363-D7176FB5D5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2014-03-06T20:02:40Z</dcterms:created>
  <dcterms:modified xsi:type="dcterms:W3CDTF">2014-03-08T05:05:37Z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