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840" activeTab="4"/>
  </bookViews>
  <sheets>
    <sheet name="Guide" sheetId="4" r:id="rId1"/>
    <sheet name="PSP Round4" sheetId="5" r:id="rId2"/>
    <sheet name="PSP Round3" sheetId="6" r:id="rId3"/>
    <sheet name="PSP Round 2" sheetId="7" r:id="rId4"/>
    <sheet name="Sheet1" sheetId="8" r:id="rId5"/>
  </sheets>
  <externalReferences>
    <externalReference r:id="rId6"/>
  </externalReferences>
  <definedNames>
    <definedName name="_xlnm.Print_Area" localSheetId="4">Sheet1!#REF!</definedName>
    <definedName name="_xlnm.Print_Titles" localSheetId="4">Sheet1!#REF!</definedName>
  </definedNames>
  <calcPr calcId="125725"/>
</workbook>
</file>

<file path=xl/calcChain.xml><?xml version="1.0" encoding="utf-8"?>
<calcChain xmlns="http://schemas.openxmlformats.org/spreadsheetml/2006/main">
  <c r="AB108" i="7"/>
  <c r="AA108"/>
  <c r="Z108"/>
  <c r="Y108"/>
  <c r="X108"/>
  <c r="W108"/>
  <c r="AB107"/>
  <c r="AA107"/>
  <c r="Z107"/>
  <c r="Y107"/>
  <c r="X107"/>
  <c r="W107"/>
  <c r="AB106"/>
  <c r="AA106"/>
  <c r="Z106"/>
  <c r="Y106"/>
  <c r="X106"/>
  <c r="W106"/>
  <c r="AB105"/>
  <c r="AA105"/>
  <c r="Z105"/>
  <c r="Y105"/>
  <c r="X105"/>
  <c r="W105"/>
  <c r="AB104"/>
  <c r="AA104"/>
  <c r="Z104"/>
  <c r="Y104"/>
  <c r="X104"/>
  <c r="W104"/>
  <c r="AB103"/>
  <c r="AA103"/>
  <c r="Z103"/>
  <c r="Y103"/>
  <c r="X103"/>
  <c r="W103"/>
  <c r="AB102"/>
  <c r="AA102"/>
  <c r="Z102"/>
  <c r="Y102"/>
  <c r="X102"/>
  <c r="W102"/>
  <c r="AB98"/>
  <c r="AA98"/>
  <c r="Z98"/>
  <c r="Y98"/>
  <c r="X98"/>
  <c r="W98"/>
  <c r="AB97"/>
  <c r="AA97"/>
  <c r="Z97"/>
  <c r="Y97"/>
  <c r="X97"/>
  <c r="W97"/>
  <c r="AB96"/>
  <c r="AA96"/>
  <c r="Z96"/>
  <c r="Y96"/>
  <c r="X96"/>
  <c r="W96"/>
  <c r="AB95"/>
  <c r="AA95"/>
  <c r="Z95"/>
  <c r="Y95"/>
  <c r="X95"/>
  <c r="W95"/>
  <c r="AB94"/>
  <c r="AA94"/>
  <c r="Z94"/>
  <c r="Y94"/>
  <c r="X94"/>
  <c r="W94"/>
  <c r="AB93"/>
  <c r="AA93"/>
  <c r="Z93"/>
  <c r="Y93"/>
  <c r="X93"/>
  <c r="W93"/>
  <c r="AB89"/>
  <c r="AA89"/>
  <c r="Z89"/>
  <c r="Y89"/>
  <c r="X89"/>
  <c r="W89"/>
  <c r="AB88"/>
  <c r="AA88"/>
  <c r="Z88"/>
  <c r="Y88"/>
  <c r="X88"/>
  <c r="W88"/>
  <c r="AB87"/>
  <c r="AA87"/>
  <c r="Z87"/>
  <c r="Y87"/>
  <c r="X87"/>
  <c r="W87"/>
  <c r="AB86"/>
  <c r="AA86"/>
  <c r="Z86"/>
  <c r="Y86"/>
  <c r="X86"/>
  <c r="W86"/>
  <c r="AB82"/>
  <c r="AA82"/>
  <c r="Z82"/>
  <c r="Y82"/>
  <c r="X82"/>
  <c r="W82"/>
  <c r="AB81"/>
  <c r="AA81"/>
  <c r="Z81"/>
  <c r="Y81"/>
  <c r="X81"/>
  <c r="W81"/>
  <c r="AB80"/>
  <c r="AA80"/>
  <c r="Z80"/>
  <c r="Y80"/>
  <c r="X80"/>
  <c r="W80"/>
  <c r="AB79"/>
  <c r="AA79"/>
  <c r="Z79"/>
  <c r="Y79"/>
  <c r="X79"/>
  <c r="W79"/>
  <c r="AB75"/>
  <c r="AA75"/>
  <c r="Z75"/>
  <c r="Y75"/>
  <c r="X75"/>
  <c r="W75"/>
  <c r="AB74"/>
  <c r="AA74"/>
  <c r="Z74"/>
  <c r="Y74"/>
  <c r="X74"/>
  <c r="W74"/>
  <c r="AB73"/>
  <c r="AA73"/>
  <c r="Z73"/>
  <c r="Y73"/>
  <c r="X73"/>
  <c r="W73"/>
  <c r="AB72"/>
  <c r="AA72"/>
  <c r="Z72"/>
  <c r="Y72"/>
  <c r="X72"/>
  <c r="W72"/>
  <c r="AB71"/>
  <c r="AA71"/>
  <c r="Z71"/>
  <c r="Y71"/>
  <c r="X71"/>
  <c r="W71"/>
  <c r="AB67"/>
  <c r="AA67"/>
  <c r="Z67"/>
  <c r="Y67"/>
  <c r="X67"/>
  <c r="W67"/>
  <c r="AB66"/>
  <c r="AA66"/>
  <c r="Z66"/>
  <c r="Y66"/>
  <c r="X66"/>
  <c r="W66"/>
  <c r="AB65"/>
  <c r="AA65"/>
  <c r="Z65"/>
  <c r="Y65"/>
  <c r="X65"/>
  <c r="W65"/>
  <c r="AB64"/>
  <c r="AA64"/>
  <c r="Z64"/>
  <c r="Y64"/>
  <c r="X64"/>
  <c r="W64"/>
  <c r="AB63"/>
  <c r="AA63"/>
  <c r="Z63"/>
  <c r="Y63"/>
  <c r="X63"/>
  <c r="W63"/>
  <c r="AB62"/>
  <c r="AA62"/>
  <c r="Z62"/>
  <c r="Y62"/>
  <c r="X62"/>
  <c r="W62"/>
  <c r="AB58"/>
  <c r="AA58"/>
  <c r="Z58"/>
  <c r="Y58"/>
  <c r="X58"/>
  <c r="W58"/>
  <c r="AB57"/>
  <c r="AA57"/>
  <c r="Z57"/>
  <c r="Y57"/>
  <c r="X57"/>
  <c r="W57"/>
  <c r="AB56"/>
  <c r="AA56"/>
  <c r="Z56"/>
  <c r="Y56"/>
  <c r="X56"/>
  <c r="W56"/>
  <c r="AB55"/>
  <c r="AA55"/>
  <c r="Z55"/>
  <c r="Y55"/>
  <c r="X55"/>
  <c r="W55"/>
  <c r="AB54"/>
  <c r="AA54"/>
  <c r="Z54"/>
  <c r="Y54"/>
  <c r="X54"/>
  <c r="W54"/>
  <c r="AB53"/>
  <c r="AA53"/>
  <c r="Z53"/>
  <c r="Y53"/>
  <c r="X53"/>
  <c r="W53"/>
  <c r="AB52"/>
  <c r="AA52"/>
  <c r="Z52"/>
  <c r="Y52"/>
  <c r="X52"/>
  <c r="W52"/>
  <c r="AB48"/>
  <c r="AA48"/>
  <c r="Z48"/>
  <c r="Y48"/>
  <c r="X48"/>
  <c r="W48"/>
  <c r="AB47"/>
  <c r="AA47"/>
  <c r="Z47"/>
  <c r="Y47"/>
  <c r="X47"/>
  <c r="W47"/>
  <c r="AB46"/>
  <c r="AA46"/>
  <c r="Z46"/>
  <c r="Y46"/>
  <c r="X46"/>
  <c r="W46"/>
  <c r="AB45"/>
  <c r="AA45"/>
  <c r="Z45"/>
  <c r="Y45"/>
  <c r="X45"/>
  <c r="W45"/>
  <c r="AB44"/>
  <c r="AA44"/>
  <c r="Z44"/>
  <c r="Y44"/>
  <c r="X44"/>
  <c r="W44"/>
  <c r="AB43"/>
  <c r="AA43"/>
  <c r="Z43"/>
  <c r="Y43"/>
  <c r="X43"/>
  <c r="W43"/>
  <c r="AB39"/>
  <c r="AA39"/>
  <c r="Z39"/>
  <c r="Y39"/>
  <c r="X39"/>
  <c r="W39"/>
  <c r="AB38"/>
  <c r="AA38"/>
  <c r="Z38"/>
  <c r="Y38"/>
  <c r="X38"/>
  <c r="W38"/>
  <c r="AB37"/>
  <c r="AA37"/>
  <c r="Z37"/>
  <c r="Y37"/>
  <c r="X37"/>
  <c r="W37"/>
  <c r="AB36"/>
  <c r="AA36"/>
  <c r="Z36"/>
  <c r="Y36"/>
  <c r="X36"/>
  <c r="W36"/>
  <c r="AB35"/>
  <c r="AA35"/>
  <c r="Z35"/>
  <c r="Y35"/>
  <c r="X35"/>
  <c r="W35"/>
  <c r="AB34"/>
  <c r="AA34"/>
  <c r="Z34"/>
  <c r="Y34"/>
  <c r="X34"/>
  <c r="W34"/>
  <c r="AB33"/>
  <c r="AA33"/>
  <c r="Z33"/>
  <c r="Y33"/>
  <c r="X33"/>
  <c r="W33"/>
  <c r="AB29"/>
  <c r="AA29"/>
  <c r="Z29"/>
  <c r="Y29"/>
  <c r="X29"/>
  <c r="W29"/>
  <c r="AB28"/>
  <c r="AA28"/>
  <c r="Z28"/>
  <c r="Y28"/>
  <c r="X28"/>
  <c r="W28"/>
  <c r="AB27"/>
  <c r="AA27"/>
  <c r="Z27"/>
  <c r="Y27"/>
  <c r="X27"/>
  <c r="W27"/>
  <c r="AB26"/>
  <c r="AA26"/>
  <c r="Z26"/>
  <c r="Y26"/>
  <c r="X26"/>
  <c r="W26"/>
  <c r="AB25"/>
  <c r="AA25"/>
  <c r="Z25"/>
  <c r="Y25"/>
  <c r="X25"/>
  <c r="W25"/>
  <c r="AB24"/>
  <c r="AA24"/>
  <c r="Z24"/>
  <c r="Y24"/>
  <c r="X24"/>
  <c r="W24"/>
  <c r="K24"/>
  <c r="J24"/>
  <c r="AB20"/>
  <c r="AA20"/>
  <c r="Z20"/>
  <c r="Y20"/>
  <c r="X20"/>
  <c r="W20"/>
  <c r="AB19"/>
  <c r="AA19"/>
  <c r="Z19"/>
  <c r="Y19"/>
  <c r="X19"/>
  <c r="W19"/>
  <c r="AB18"/>
  <c r="AA18"/>
  <c r="Z18"/>
  <c r="Y18"/>
  <c r="X18"/>
  <c r="W18"/>
  <c r="AB17"/>
  <c r="AA17"/>
  <c r="Z17"/>
  <c r="Y17"/>
  <c r="X17"/>
  <c r="W17"/>
  <c r="AB16"/>
  <c r="AA16"/>
  <c r="Z16"/>
  <c r="Y16"/>
  <c r="X16"/>
  <c r="W16"/>
  <c r="AB12"/>
  <c r="AA12"/>
  <c r="Z12"/>
  <c r="Y12"/>
  <c r="X12"/>
  <c r="W12"/>
  <c r="AB11"/>
  <c r="AA11"/>
  <c r="Z11"/>
  <c r="Y11"/>
  <c r="X11"/>
  <c r="W11"/>
  <c r="K11"/>
  <c r="J11"/>
  <c r="J12" s="1"/>
  <c r="AB10"/>
  <c r="AA10"/>
  <c r="Z10"/>
  <c r="Y10"/>
  <c r="X10"/>
  <c r="W10"/>
  <c r="K10"/>
  <c r="J10"/>
  <c r="AB9"/>
  <c r="AA9"/>
  <c r="Z9"/>
  <c r="Y9"/>
  <c r="X9"/>
  <c r="W9"/>
  <c r="AB8"/>
  <c r="AA8"/>
  <c r="Z8"/>
  <c r="Y8"/>
  <c r="X8"/>
  <c r="W8"/>
  <c r="K8"/>
  <c r="J8"/>
  <c r="AB4"/>
  <c r="AA4"/>
  <c r="Z4"/>
  <c r="Y4"/>
  <c r="X4"/>
  <c r="W4"/>
  <c r="AB3"/>
  <c r="AA3"/>
  <c r="Z3"/>
  <c r="Y3"/>
  <c r="X3"/>
  <c r="W3"/>
  <c r="K3"/>
  <c r="J3"/>
  <c r="K107" i="6"/>
  <c r="O107" s="1"/>
  <c r="J107"/>
  <c r="N107" s="1"/>
  <c r="I107"/>
  <c r="M107" s="1"/>
  <c r="O106"/>
  <c r="N106"/>
  <c r="M106"/>
  <c r="O105"/>
  <c r="K105"/>
  <c r="J105"/>
  <c r="N105" s="1"/>
  <c r="I105"/>
  <c r="M105" s="1"/>
  <c r="O104"/>
  <c r="M104"/>
  <c r="K104"/>
  <c r="J104"/>
  <c r="N104" s="1"/>
  <c r="I104"/>
  <c r="M103"/>
  <c r="K103"/>
  <c r="O103" s="1"/>
  <c r="J103"/>
  <c r="N103" s="1"/>
  <c r="I103"/>
  <c r="K102"/>
  <c r="O102" s="1"/>
  <c r="J102"/>
  <c r="N102" s="1"/>
  <c r="I102"/>
  <c r="I108" s="1"/>
  <c r="M108" s="1"/>
  <c r="O97"/>
  <c r="M97"/>
  <c r="K97"/>
  <c r="J97"/>
  <c r="N97" s="1"/>
  <c r="I97"/>
  <c r="O96"/>
  <c r="N96"/>
  <c r="M96"/>
  <c r="O95"/>
  <c r="N95"/>
  <c r="M95"/>
  <c r="M94"/>
  <c r="K94"/>
  <c r="O94" s="1"/>
  <c r="J94"/>
  <c r="N94" s="1"/>
  <c r="I94"/>
  <c r="K93"/>
  <c r="K98" s="1"/>
  <c r="O98" s="1"/>
  <c r="J93"/>
  <c r="N93" s="1"/>
  <c r="I93"/>
  <c r="I98" s="1"/>
  <c r="M98" s="1"/>
  <c r="O88"/>
  <c r="N88"/>
  <c r="K88"/>
  <c r="J88"/>
  <c r="I88"/>
  <c r="M88" s="1"/>
  <c r="M87"/>
  <c r="K87"/>
  <c r="O87" s="1"/>
  <c r="J87"/>
  <c r="N87" s="1"/>
  <c r="I87"/>
  <c r="O86"/>
  <c r="K86"/>
  <c r="J86"/>
  <c r="N86" s="1"/>
  <c r="I86"/>
  <c r="M86" s="1"/>
  <c r="O81"/>
  <c r="N81"/>
  <c r="M81"/>
  <c r="K81"/>
  <c r="J81"/>
  <c r="I81"/>
  <c r="O80"/>
  <c r="N80"/>
  <c r="M80"/>
  <c r="O79"/>
  <c r="N79"/>
  <c r="K79"/>
  <c r="K82" s="1"/>
  <c r="O82" s="1"/>
  <c r="J79"/>
  <c r="I79"/>
  <c r="I82" s="1"/>
  <c r="M82" s="1"/>
  <c r="K74"/>
  <c r="O74" s="1"/>
  <c r="J74"/>
  <c r="N74" s="1"/>
  <c r="I74"/>
  <c r="M74" s="1"/>
  <c r="N73"/>
  <c r="K73"/>
  <c r="O73" s="1"/>
  <c r="J73"/>
  <c r="I73"/>
  <c r="M73" s="1"/>
  <c r="K72"/>
  <c r="O72" s="1"/>
  <c r="J72"/>
  <c r="N72" s="1"/>
  <c r="I72"/>
  <c r="M72" s="1"/>
  <c r="N71"/>
  <c r="M71"/>
  <c r="K71"/>
  <c r="J71"/>
  <c r="I71"/>
  <c r="N66"/>
  <c r="K66"/>
  <c r="O66" s="1"/>
  <c r="J66"/>
  <c r="I66"/>
  <c r="M66" s="1"/>
  <c r="O65"/>
  <c r="N65"/>
  <c r="M65"/>
  <c r="O64"/>
  <c r="K64"/>
  <c r="J64"/>
  <c r="N64" s="1"/>
  <c r="I64"/>
  <c r="M64" s="1"/>
  <c r="K63"/>
  <c r="O63" s="1"/>
  <c r="J63"/>
  <c r="N63" s="1"/>
  <c r="I63"/>
  <c r="M63" s="1"/>
  <c r="O62"/>
  <c r="N62"/>
  <c r="K62"/>
  <c r="J62"/>
  <c r="I62"/>
  <c r="M62" s="1"/>
  <c r="O57"/>
  <c r="K57"/>
  <c r="J57"/>
  <c r="N57" s="1"/>
  <c r="I57"/>
  <c r="M57" s="1"/>
  <c r="O56"/>
  <c r="K56"/>
  <c r="J56"/>
  <c r="N56" s="1"/>
  <c r="I56"/>
  <c r="M56" s="1"/>
  <c r="O55"/>
  <c r="N55"/>
  <c r="M55"/>
  <c r="K55"/>
  <c r="J55"/>
  <c r="I55"/>
  <c r="M54"/>
  <c r="K54"/>
  <c r="O54" s="1"/>
  <c r="J54"/>
  <c r="N54" s="1"/>
  <c r="I54"/>
  <c r="O53"/>
  <c r="K53"/>
  <c r="J53"/>
  <c r="N53" s="1"/>
  <c r="I53"/>
  <c r="M53" s="1"/>
  <c r="O52"/>
  <c r="M52"/>
  <c r="K52"/>
  <c r="J52"/>
  <c r="N52" s="1"/>
  <c r="I52"/>
  <c r="K47"/>
  <c r="O47" s="1"/>
  <c r="J47"/>
  <c r="N47" s="1"/>
  <c r="I47"/>
  <c r="M47" s="1"/>
  <c r="O46"/>
  <c r="K46"/>
  <c r="J46"/>
  <c r="N46" s="1"/>
  <c r="I46"/>
  <c r="M46" s="1"/>
  <c r="O45"/>
  <c r="K45"/>
  <c r="J45"/>
  <c r="N45" s="1"/>
  <c r="I45"/>
  <c r="M45" s="1"/>
  <c r="O44"/>
  <c r="N44"/>
  <c r="M44"/>
  <c r="K44"/>
  <c r="J44"/>
  <c r="I44"/>
  <c r="M43"/>
  <c r="K43"/>
  <c r="O43" s="1"/>
  <c r="J43"/>
  <c r="N43" s="1"/>
  <c r="I43"/>
  <c r="O38"/>
  <c r="K38"/>
  <c r="J38"/>
  <c r="N38" s="1"/>
  <c r="I38"/>
  <c r="M38" s="1"/>
  <c r="O37"/>
  <c r="N37"/>
  <c r="M37"/>
  <c r="O36"/>
  <c r="N36"/>
  <c r="M36"/>
  <c r="O35"/>
  <c r="N35"/>
  <c r="M35"/>
  <c r="O34"/>
  <c r="N34"/>
  <c r="M34"/>
  <c r="O33"/>
  <c r="K33"/>
  <c r="K39" s="1"/>
  <c r="O39" s="1"/>
  <c r="J33"/>
  <c r="N33" s="1"/>
  <c r="I33"/>
  <c r="M33" s="1"/>
  <c r="O28"/>
  <c r="N28"/>
  <c r="M28"/>
  <c r="K28"/>
  <c r="J28"/>
  <c r="I28"/>
  <c r="O27"/>
  <c r="N27"/>
  <c r="M27"/>
  <c r="O26"/>
  <c r="N26"/>
  <c r="K26"/>
  <c r="J26"/>
  <c r="I26"/>
  <c r="M26" s="1"/>
  <c r="O25"/>
  <c r="N25"/>
  <c r="M25"/>
  <c r="O24"/>
  <c r="M24"/>
  <c r="K24"/>
  <c r="K29" s="1"/>
  <c r="O29" s="1"/>
  <c r="J24"/>
  <c r="J29" s="1"/>
  <c r="N29" s="1"/>
  <c r="I24"/>
  <c r="I29" s="1"/>
  <c r="M29" s="1"/>
  <c r="K19"/>
  <c r="O19" s="1"/>
  <c r="J19"/>
  <c r="N19" s="1"/>
  <c r="I19"/>
  <c r="M19" s="1"/>
  <c r="O18"/>
  <c r="N18"/>
  <c r="M18"/>
  <c r="K17"/>
  <c r="O17" s="1"/>
  <c r="J17"/>
  <c r="N17" s="1"/>
  <c r="I17"/>
  <c r="M17" s="1"/>
  <c r="K16"/>
  <c r="O16" s="1"/>
  <c r="J16"/>
  <c r="N16" s="1"/>
  <c r="I16"/>
  <c r="K11"/>
  <c r="O11" s="1"/>
  <c r="J11"/>
  <c r="N11" s="1"/>
  <c r="I11"/>
  <c r="M11" s="1"/>
  <c r="N10"/>
  <c r="M10"/>
  <c r="K10"/>
  <c r="O10" s="1"/>
  <c r="J10"/>
  <c r="I10"/>
  <c r="K9"/>
  <c r="O9" s="1"/>
  <c r="J9"/>
  <c r="N9" s="1"/>
  <c r="I9"/>
  <c r="M9" s="1"/>
  <c r="N8"/>
  <c r="K8"/>
  <c r="J8"/>
  <c r="I8"/>
  <c r="M8" s="1"/>
  <c r="N3"/>
  <c r="K3"/>
  <c r="O3" s="1"/>
  <c r="J3"/>
  <c r="I3"/>
  <c r="M3" s="1"/>
  <c r="K107" i="5"/>
  <c r="O107" s="1"/>
  <c r="J107"/>
  <c r="N107" s="1"/>
  <c r="I107"/>
  <c r="M107" s="1"/>
  <c r="O106"/>
  <c r="N106"/>
  <c r="M106"/>
  <c r="K105"/>
  <c r="O105" s="1"/>
  <c r="J105"/>
  <c r="N105" s="1"/>
  <c r="I105"/>
  <c r="M105" s="1"/>
  <c r="K104"/>
  <c r="O104" s="1"/>
  <c r="J104"/>
  <c r="N104" s="1"/>
  <c r="I104"/>
  <c r="M104" s="1"/>
  <c r="O103"/>
  <c r="M103"/>
  <c r="K103"/>
  <c r="J103"/>
  <c r="N103" s="1"/>
  <c r="I103"/>
  <c r="M102"/>
  <c r="K102"/>
  <c r="O102" s="1"/>
  <c r="J102"/>
  <c r="N102" s="1"/>
  <c r="I102"/>
  <c r="I108" s="1"/>
  <c r="M108" s="1"/>
  <c r="O97"/>
  <c r="K97"/>
  <c r="J97"/>
  <c r="N97" s="1"/>
  <c r="I97"/>
  <c r="M97" s="1"/>
  <c r="O96"/>
  <c r="N96"/>
  <c r="M96"/>
  <c r="O95"/>
  <c r="N95"/>
  <c r="M95"/>
  <c r="K94"/>
  <c r="O94" s="1"/>
  <c r="J94"/>
  <c r="N94" s="1"/>
  <c r="I94"/>
  <c r="M94" s="1"/>
  <c r="K93"/>
  <c r="K98" s="1"/>
  <c r="O98" s="1"/>
  <c r="J93"/>
  <c r="N93" s="1"/>
  <c r="I93"/>
  <c r="K88"/>
  <c r="O88" s="1"/>
  <c r="J88"/>
  <c r="N88" s="1"/>
  <c r="I88"/>
  <c r="M88" s="1"/>
  <c r="K87"/>
  <c r="O87" s="1"/>
  <c r="J87"/>
  <c r="N87" s="1"/>
  <c r="I87"/>
  <c r="M87" s="1"/>
  <c r="K86"/>
  <c r="J86"/>
  <c r="N86" s="1"/>
  <c r="I86"/>
  <c r="M86" s="1"/>
  <c r="M81"/>
  <c r="K81"/>
  <c r="O81" s="1"/>
  <c r="J81"/>
  <c r="N81" s="1"/>
  <c r="I81"/>
  <c r="O80"/>
  <c r="N80"/>
  <c r="M80"/>
  <c r="N79"/>
  <c r="K79"/>
  <c r="K82" s="1"/>
  <c r="O82" s="1"/>
  <c r="J79"/>
  <c r="J82" s="1"/>
  <c r="N82" s="1"/>
  <c r="I79"/>
  <c r="M79" s="1"/>
  <c r="K74"/>
  <c r="O74" s="1"/>
  <c r="J74"/>
  <c r="N74" s="1"/>
  <c r="I74"/>
  <c r="M74" s="1"/>
  <c r="K73"/>
  <c r="O73" s="1"/>
  <c r="J73"/>
  <c r="N73" s="1"/>
  <c r="I73"/>
  <c r="M73" s="1"/>
  <c r="N72"/>
  <c r="K72"/>
  <c r="O72" s="1"/>
  <c r="J72"/>
  <c r="I72"/>
  <c r="M72" s="1"/>
  <c r="N71"/>
  <c r="M71"/>
  <c r="K71"/>
  <c r="O71" s="1"/>
  <c r="J71"/>
  <c r="I71"/>
  <c r="K66"/>
  <c r="O66" s="1"/>
  <c r="J66"/>
  <c r="N66" s="1"/>
  <c r="I66"/>
  <c r="M66" s="1"/>
  <c r="O65"/>
  <c r="N65"/>
  <c r="M65"/>
  <c r="K64"/>
  <c r="O64" s="1"/>
  <c r="J64"/>
  <c r="N64" s="1"/>
  <c r="I64"/>
  <c r="M64" s="1"/>
  <c r="O63"/>
  <c r="K63"/>
  <c r="J63"/>
  <c r="N63" s="1"/>
  <c r="I63"/>
  <c r="M63" s="1"/>
  <c r="K62"/>
  <c r="K67" s="1"/>
  <c r="O67" s="1"/>
  <c r="J62"/>
  <c r="J67" s="1"/>
  <c r="N67" s="1"/>
  <c r="I62"/>
  <c r="I67" s="1"/>
  <c r="M67" s="1"/>
  <c r="K57"/>
  <c r="O57" s="1"/>
  <c r="J57"/>
  <c r="N57" s="1"/>
  <c r="I57"/>
  <c r="M57" s="1"/>
  <c r="K56"/>
  <c r="O56" s="1"/>
  <c r="J56"/>
  <c r="N56" s="1"/>
  <c r="I56"/>
  <c r="M56" s="1"/>
  <c r="O55"/>
  <c r="N55"/>
  <c r="M55"/>
  <c r="K55"/>
  <c r="J55"/>
  <c r="I55"/>
  <c r="M54"/>
  <c r="K54"/>
  <c r="O54" s="1"/>
  <c r="J54"/>
  <c r="N54" s="1"/>
  <c r="I54"/>
  <c r="K53"/>
  <c r="O53" s="1"/>
  <c r="J53"/>
  <c r="N53" s="1"/>
  <c r="I53"/>
  <c r="M53" s="1"/>
  <c r="K52"/>
  <c r="O52" s="1"/>
  <c r="J52"/>
  <c r="N52" s="1"/>
  <c r="I52"/>
  <c r="M47"/>
  <c r="K47"/>
  <c r="O47" s="1"/>
  <c r="J47"/>
  <c r="N47" s="1"/>
  <c r="I47"/>
  <c r="K46"/>
  <c r="O46" s="1"/>
  <c r="J46"/>
  <c r="N46" s="1"/>
  <c r="I46"/>
  <c r="M46" s="1"/>
  <c r="O45"/>
  <c r="K45"/>
  <c r="J45"/>
  <c r="N45" s="1"/>
  <c r="I45"/>
  <c r="M45" s="1"/>
  <c r="M44"/>
  <c r="K44"/>
  <c r="O44" s="1"/>
  <c r="J44"/>
  <c r="N44" s="1"/>
  <c r="I44"/>
  <c r="M43"/>
  <c r="K43"/>
  <c r="O43" s="1"/>
  <c r="J43"/>
  <c r="N43" s="1"/>
  <c r="I43"/>
  <c r="O38"/>
  <c r="K38"/>
  <c r="J38"/>
  <c r="N38" s="1"/>
  <c r="I38"/>
  <c r="M38" s="1"/>
  <c r="O37"/>
  <c r="N37"/>
  <c r="M37"/>
  <c r="O36"/>
  <c r="N36"/>
  <c r="M36"/>
  <c r="O35"/>
  <c r="N35"/>
  <c r="M35"/>
  <c r="O34"/>
  <c r="N34"/>
  <c r="M34"/>
  <c r="K33"/>
  <c r="O33" s="1"/>
  <c r="J33"/>
  <c r="N33" s="1"/>
  <c r="I33"/>
  <c r="M33" s="1"/>
  <c r="O28"/>
  <c r="N28"/>
  <c r="K28"/>
  <c r="J28"/>
  <c r="I28"/>
  <c r="M28" s="1"/>
  <c r="O27"/>
  <c r="N27"/>
  <c r="M27"/>
  <c r="O26"/>
  <c r="N26"/>
  <c r="K26"/>
  <c r="J26"/>
  <c r="I26"/>
  <c r="M26" s="1"/>
  <c r="O25"/>
  <c r="N25"/>
  <c r="M25"/>
  <c r="O24"/>
  <c r="K24"/>
  <c r="K29" s="1"/>
  <c r="O29" s="1"/>
  <c r="J24"/>
  <c r="J29" s="1"/>
  <c r="N29" s="1"/>
  <c r="I24"/>
  <c r="M19"/>
  <c r="K19"/>
  <c r="O19" s="1"/>
  <c r="J19"/>
  <c r="N19" s="1"/>
  <c r="I19"/>
  <c r="O18"/>
  <c r="N18"/>
  <c r="M18"/>
  <c r="M17"/>
  <c r="K17"/>
  <c r="O17" s="1"/>
  <c r="J17"/>
  <c r="N17" s="1"/>
  <c r="I17"/>
  <c r="K16"/>
  <c r="J16"/>
  <c r="I16"/>
  <c r="I20" s="1"/>
  <c r="M20" s="1"/>
  <c r="N11"/>
  <c r="K11"/>
  <c r="O11" s="1"/>
  <c r="J11"/>
  <c r="I11"/>
  <c r="M11" s="1"/>
  <c r="N10"/>
  <c r="K10"/>
  <c r="O10" s="1"/>
  <c r="J10"/>
  <c r="I10"/>
  <c r="M10" s="1"/>
  <c r="K9"/>
  <c r="O9" s="1"/>
  <c r="J9"/>
  <c r="N9" s="1"/>
  <c r="I9"/>
  <c r="M9" s="1"/>
  <c r="K8"/>
  <c r="J8"/>
  <c r="I8"/>
  <c r="N3"/>
  <c r="K3"/>
  <c r="O3" s="1"/>
  <c r="J3"/>
  <c r="I3"/>
  <c r="M3" s="1"/>
  <c r="K12" i="7" l="1"/>
  <c r="J67" i="6"/>
  <c r="N67" s="1"/>
  <c r="I75"/>
  <c r="M75" s="1"/>
  <c r="O93"/>
  <c r="I67"/>
  <c r="M67" s="1"/>
  <c r="I48"/>
  <c r="M48" s="1"/>
  <c r="K12"/>
  <c r="O12" s="1"/>
  <c r="I58"/>
  <c r="M58" s="1"/>
  <c r="M102"/>
  <c r="K67"/>
  <c r="O67" s="1"/>
  <c r="I20"/>
  <c r="M20" s="1"/>
  <c r="K75"/>
  <c r="O75" s="1"/>
  <c r="J82"/>
  <c r="N82" s="1"/>
  <c r="J12"/>
  <c r="N12" s="1"/>
  <c r="J75"/>
  <c r="N75" s="1"/>
  <c r="K89"/>
  <c r="O89" s="1"/>
  <c r="K20" i="5"/>
  <c r="O20" s="1"/>
  <c r="I12"/>
  <c r="M12" s="1"/>
  <c r="I29"/>
  <c r="M29" s="1"/>
  <c r="M62"/>
  <c r="O79"/>
  <c r="K89"/>
  <c r="O89" s="1"/>
  <c r="I48"/>
  <c r="M48" s="1"/>
  <c r="J75"/>
  <c r="N75" s="1"/>
  <c r="I75"/>
  <c r="M75" s="1"/>
  <c r="K75"/>
  <c r="O75" s="1"/>
  <c r="I98"/>
  <c r="M98" s="1"/>
  <c r="I58"/>
  <c r="M58" s="1"/>
  <c r="J12"/>
  <c r="N12" s="1"/>
  <c r="J20"/>
  <c r="N20" s="1"/>
  <c r="O62"/>
  <c r="I82"/>
  <c r="M82" s="1"/>
  <c r="K12"/>
  <c r="O12" s="1"/>
  <c r="N62"/>
  <c r="J108" i="6"/>
  <c r="N108" s="1"/>
  <c r="J20"/>
  <c r="N20" s="1"/>
  <c r="J48"/>
  <c r="N48" s="1"/>
  <c r="O8"/>
  <c r="K20"/>
  <c r="O20" s="1"/>
  <c r="N24"/>
  <c r="K48"/>
  <c r="O48" s="1"/>
  <c r="M79"/>
  <c r="J58"/>
  <c r="N58" s="1"/>
  <c r="I39"/>
  <c r="M39" s="1"/>
  <c r="K58"/>
  <c r="O58" s="1"/>
  <c r="I12"/>
  <c r="M12" s="1"/>
  <c r="J39"/>
  <c r="N39" s="1"/>
  <c r="J98"/>
  <c r="N98" s="1"/>
  <c r="K108"/>
  <c r="O108" s="1"/>
  <c r="M16"/>
  <c r="O71"/>
  <c r="I89"/>
  <c r="M89" s="1"/>
  <c r="J89"/>
  <c r="N89" s="1"/>
  <c r="M93"/>
  <c r="J58" i="5"/>
  <c r="N58" s="1"/>
  <c r="J39"/>
  <c r="N39" s="1"/>
  <c r="K108"/>
  <c r="O108" s="1"/>
  <c r="M16"/>
  <c r="K39"/>
  <c r="O39" s="1"/>
  <c r="N16"/>
  <c r="M8"/>
  <c r="O16"/>
  <c r="N8"/>
  <c r="M24"/>
  <c r="J48"/>
  <c r="N48" s="1"/>
  <c r="M52"/>
  <c r="O86"/>
  <c r="O93"/>
  <c r="O8"/>
  <c r="N24"/>
  <c r="K48"/>
  <c r="O48" s="1"/>
  <c r="K58"/>
  <c r="O58" s="1"/>
  <c r="J108"/>
  <c r="N108" s="1"/>
  <c r="I89"/>
  <c r="M89" s="1"/>
  <c r="I39"/>
  <c r="M39" s="1"/>
  <c r="J98"/>
  <c r="N98" s="1"/>
  <c r="J89"/>
  <c r="N89" s="1"/>
  <c r="M93"/>
</calcChain>
</file>

<file path=xl/sharedStrings.xml><?xml version="1.0" encoding="utf-8"?>
<sst xmlns="http://schemas.openxmlformats.org/spreadsheetml/2006/main" count="926" uniqueCount="79">
  <si>
    <t>Sheet1:</t>
  </si>
  <si>
    <t>CFY Budget, FY 2014/15 &amp; 2015/16</t>
  </si>
  <si>
    <t>O&amp;M amounts are from IBMS Team Budgeting using RJ Query</t>
  </si>
  <si>
    <t>FY 2014/15 &amp; 2015/16</t>
  </si>
  <si>
    <t>Capital regular labor amounts are from Team Budgeting - Labor Allocation at the group level</t>
  </si>
  <si>
    <t>Capital additive amounts are calculated using the Proposed and Propsed + 1 additive rates.</t>
  </si>
  <si>
    <t>CFY Budget</t>
  </si>
  <si>
    <t>Capital amounts from Upload14 BUM</t>
  </si>
  <si>
    <t>90025_PS</t>
  </si>
  <si>
    <t>From Sheet1- Out of IBMS</t>
  </si>
  <si>
    <t>Differences</t>
  </si>
  <si>
    <t>Expenses</t>
  </si>
  <si>
    <t>2012/13 Actual</t>
  </si>
  <si>
    <t>2013/14 Budget</t>
  </si>
  <si>
    <t>2014/15 Proposed</t>
  </si>
  <si>
    <t>2015/16 Proposed</t>
  </si>
  <si>
    <t>2013/14 vs 2014/15</t>
  </si>
  <si>
    <t>2014/15 vs 2015/16</t>
  </si>
  <si>
    <t>2013/14</t>
  </si>
  <si>
    <t>2014/15</t>
  </si>
  <si>
    <t>2015/16</t>
  </si>
  <si>
    <t>Fringe Benefits</t>
  </si>
  <si>
    <t>Totals</t>
  </si>
  <si>
    <t>fffffffffffffffffffffff</t>
  </si>
  <si>
    <t>91001_PS</t>
  </si>
  <si>
    <t>District Regular</t>
  </si>
  <si>
    <t>District Temporary</t>
  </si>
  <si>
    <t>ok recently changed</t>
  </si>
  <si>
    <t>Overtime</t>
  </si>
  <si>
    <t>91002_PS</t>
  </si>
  <si>
    <t>Premium</t>
  </si>
  <si>
    <t>91003_PS</t>
  </si>
  <si>
    <t>91005_PS</t>
  </si>
  <si>
    <t>Agency Temporary</t>
  </si>
  <si>
    <t>91006_PS</t>
  </si>
  <si>
    <t>91007_PS</t>
  </si>
  <si>
    <t>????</t>
  </si>
  <si>
    <t>91008_PS</t>
  </si>
  <si>
    <t>91009_PS</t>
  </si>
  <si>
    <t>91010_PS</t>
  </si>
  <si>
    <t>91012_PS</t>
  </si>
  <si>
    <t>91013_PS</t>
  </si>
  <si>
    <t>91014_PS</t>
  </si>
  <si>
    <t>O&amp;M</t>
  </si>
  <si>
    <t>Capital</t>
  </si>
  <si>
    <t>Total</t>
  </si>
  <si>
    <t>Group</t>
  </si>
  <si>
    <t>Account</t>
  </si>
  <si>
    <t>CFY_Budget</t>
  </si>
  <si>
    <t>FY 2014/15</t>
  </si>
  <si>
    <t>FY 2015/16</t>
  </si>
  <si>
    <t>line</t>
  </si>
  <si>
    <t>General District Requirements</t>
  </si>
  <si>
    <t>42100</t>
  </si>
  <si>
    <t>42500</t>
  </si>
  <si>
    <t>General Manager's Office</t>
  </si>
  <si>
    <t>4200005</t>
  </si>
  <si>
    <t>4200010</t>
  </si>
  <si>
    <t>4200095</t>
  </si>
  <si>
    <t>4220005</t>
  </si>
  <si>
    <t>4220095</t>
  </si>
  <si>
    <t>External Affairs</t>
  </si>
  <si>
    <t>Chief Financial Officer</t>
  </si>
  <si>
    <t>Engineering Services</t>
  </si>
  <si>
    <t>Business Technology</t>
  </si>
  <si>
    <t>4200020</t>
  </si>
  <si>
    <t>4200025</t>
  </si>
  <si>
    <t>Water System Operations</t>
  </si>
  <si>
    <t>4200015</t>
  </si>
  <si>
    <t>4200021</t>
  </si>
  <si>
    <t>42010</t>
  </si>
  <si>
    <t>4220010</t>
  </si>
  <si>
    <t>4220025</t>
  </si>
  <si>
    <t>Water Resource Management</t>
  </si>
  <si>
    <t>General Counsel</t>
  </si>
  <si>
    <t>Office of the Auditor</t>
  </si>
  <si>
    <t>Ethics Department</t>
  </si>
  <si>
    <t>Real Property Mgmt &amp; Development</t>
  </si>
  <si>
    <t>Human Resources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</si>
</sst>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#,##0;\(#,##0\)"/>
    <numFmt numFmtId="165" formatCode="_(* #,##0_);_(* \(#,##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sz val="10"/>
      <name val="Arial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ahoma"/>
      <family val="2"/>
    </font>
    <font>
      <sz val="10"/>
      <color indexed="8"/>
      <name val="Arial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0" fontId="18" fillId="0" borderId="0">
      <alignment vertical="top"/>
    </xf>
    <xf numFmtId="43" fontId="17" fillId="0" borderId="0" applyFon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6" fillId="3" borderId="0" applyNumberFormat="0" applyBorder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5" borderId="4" applyNumberFormat="0" applyAlignment="0" applyProtection="0"/>
    <xf numFmtId="0" fontId="11" fillId="0" borderId="6" applyNumberFormat="0" applyFill="0" applyAlignment="0" applyProtection="0"/>
    <xf numFmtId="0" fontId="7" fillId="4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0" fontId="15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49" fontId="20" fillId="0" borderId="10" xfId="3" applyNumberFormat="1" applyFont="1" applyFill="1" applyBorder="1" applyAlignment="1">
      <alignment horizontal="center"/>
    </xf>
    <xf numFmtId="49" fontId="20" fillId="0" borderId="10" xfId="3" applyNumberFormat="1" applyFont="1" applyFill="1" applyBorder="1" applyAlignment="1">
      <alignment horizontal="right"/>
    </xf>
    <xf numFmtId="49" fontId="20" fillId="0" borderId="0" xfId="3" applyNumberFormat="1" applyFont="1" applyFill="1" applyBorder="1" applyAlignment="1">
      <alignment horizontal="right"/>
    </xf>
    <xf numFmtId="164" fontId="21" fillId="0" borderId="11" xfId="3" applyNumberFormat="1" applyFont="1" applyFill="1" applyBorder="1" applyAlignment="1">
      <alignment horizontal="right" vertical="center"/>
    </xf>
    <xf numFmtId="49" fontId="22" fillId="0" borderId="10" xfId="3" applyNumberFormat="1" applyFont="1" applyFill="1" applyBorder="1" applyAlignment="1">
      <alignment vertical="center"/>
    </xf>
    <xf numFmtId="164" fontId="22" fillId="0" borderId="12" xfId="3" applyNumberFormat="1" applyFont="1" applyFill="1" applyBorder="1" applyAlignment="1">
      <alignment horizontal="right" vertical="center"/>
    </xf>
    <xf numFmtId="164" fontId="21" fillId="0" borderId="0" xfId="3" applyNumberFormat="1" applyFont="1" applyFill="1" applyBorder="1" applyAlignment="1">
      <alignment horizontal="right" vertical="center"/>
    </xf>
    <xf numFmtId="0" fontId="17" fillId="0" borderId="0" xfId="0" applyFont="1" applyFill="1" applyBorder="1"/>
    <xf numFmtId="49" fontId="21" fillId="0" borderId="0" xfId="3" applyNumberFormat="1" applyFont="1" applyFill="1" applyBorder="1" applyAlignment="1">
      <alignment vertical="center"/>
    </xf>
    <xf numFmtId="165" fontId="21" fillId="0" borderId="0" xfId="1" applyNumberFormat="1" applyFont="1" applyFill="1" applyBorder="1"/>
    <xf numFmtId="0" fontId="21" fillId="0" borderId="0" xfId="0" applyFont="1" applyFill="1" applyBorder="1"/>
    <xf numFmtId="165" fontId="17" fillId="0" borderId="0" xfId="1" applyNumberFormat="1" applyFont="1" applyFill="1" applyBorder="1"/>
    <xf numFmtId="0" fontId="23" fillId="0" borderId="0" xfId="3" applyFont="1" applyFill="1" applyBorder="1" applyAlignment="1">
      <alignment vertical="top"/>
    </xf>
    <xf numFmtId="0" fontId="18" fillId="0" borderId="0" xfId="3" applyFont="1" applyFill="1" applyBorder="1" applyAlignment="1">
      <alignment vertical="top"/>
    </xf>
    <xf numFmtId="165" fontId="25" fillId="0" borderId="0" xfId="0" applyNumberFormat="1" applyFont="1" applyFill="1" applyBorder="1"/>
    <xf numFmtId="164" fontId="17" fillId="0" borderId="0" xfId="0" applyNumberFormat="1" applyFont="1" applyFill="1" applyBorder="1"/>
    <xf numFmtId="165" fontId="21" fillId="0" borderId="0" xfId="0" applyNumberFormat="1" applyFont="1" applyFill="1" applyBorder="1"/>
    <xf numFmtId="0" fontId="17" fillId="0" borderId="0" xfId="0" applyFont="1" applyFill="1" applyBorder="1" applyAlignment="1"/>
    <xf numFmtId="0" fontId="26" fillId="0" borderId="0" xfId="0" applyFont="1" applyFill="1" applyBorder="1"/>
    <xf numFmtId="49" fontId="26" fillId="0" borderId="0" xfId="0" applyNumberFormat="1" applyFont="1" applyFill="1" applyBorder="1"/>
    <xf numFmtId="165" fontId="26" fillId="0" borderId="0" xfId="1" applyNumberFormat="1" applyFont="1" applyFill="1" applyBorder="1"/>
    <xf numFmtId="0" fontId="26" fillId="33" borderId="0" xfId="5" applyFont="1" applyFill="1" applyBorder="1" applyAlignment="1">
      <alignment horizontal="center"/>
    </xf>
    <xf numFmtId="49" fontId="26" fillId="33" borderId="0" xfId="5" applyNumberFormat="1" applyFont="1" applyFill="1" applyBorder="1" applyAlignment="1">
      <alignment horizontal="center"/>
    </xf>
    <xf numFmtId="165" fontId="26" fillId="33" borderId="0" xfId="1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right"/>
    </xf>
    <xf numFmtId="0" fontId="26" fillId="0" borderId="0" xfId="5" applyFont="1" applyFill="1" applyBorder="1" applyAlignment="1">
      <alignment wrapText="1"/>
    </xf>
    <xf numFmtId="49" fontId="26" fillId="0" borderId="0" xfId="5" applyNumberFormat="1" applyFont="1" applyFill="1" applyBorder="1" applyAlignment="1">
      <alignment wrapText="1"/>
    </xf>
    <xf numFmtId="165" fontId="26" fillId="0" borderId="0" xfId="1" applyNumberFormat="1" applyFont="1" applyFill="1" applyBorder="1" applyAlignment="1">
      <alignment horizontal="right" wrapText="1"/>
    </xf>
    <xf numFmtId="165" fontId="26" fillId="0" borderId="0" xfId="4" applyNumberFormat="1" applyFont="1" applyFill="1" applyBorder="1"/>
    <xf numFmtId="165" fontId="26" fillId="0" borderId="13" xfId="1" applyNumberFormat="1" applyFont="1" applyFill="1" applyBorder="1"/>
    <xf numFmtId="49" fontId="17" fillId="0" borderId="0" xfId="0" applyNumberFormat="1" applyFont="1" applyFill="1" applyBorder="1"/>
    <xf numFmtId="49" fontId="19" fillId="0" borderId="0" xfId="3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/>
    </xf>
    <xf numFmtId="49" fontId="20" fillId="0" borderId="0" xfId="3" applyNumberFormat="1" applyFont="1" applyFill="1" applyBorder="1" applyAlignment="1">
      <alignment horizontal="center"/>
    </xf>
  </cellXfs>
  <cellStyles count="62">
    <cellStyle name="20% - Accent1 2" xfId="7"/>
    <cellStyle name="20% - Accent1 2 2" xfId="8"/>
    <cellStyle name="20% - Accent2 2" xfId="9"/>
    <cellStyle name="20% - Accent2 2 2" xfId="10"/>
    <cellStyle name="20% - Accent3 2" xfId="11"/>
    <cellStyle name="20% - Accent3 2 2" xfId="12"/>
    <cellStyle name="20% - Accent4 2" xfId="13"/>
    <cellStyle name="20% - Accent4 2 2" xfId="14"/>
    <cellStyle name="20% - Accent5 2" xfId="15"/>
    <cellStyle name="20% - Accent5 2 2" xfId="16"/>
    <cellStyle name="20% - Accent6 2" xfId="17"/>
    <cellStyle name="20% - Accent6 2 2" xfId="18"/>
    <cellStyle name="40% - Accent1 2" xfId="19"/>
    <cellStyle name="40% - Accent1 2 2" xfId="20"/>
    <cellStyle name="40% - Accent2 2" xfId="21"/>
    <cellStyle name="40% - Accent2 2 2" xfId="22"/>
    <cellStyle name="40% - Accent3 2" xfId="23"/>
    <cellStyle name="40% - Accent3 2 2" xfId="24"/>
    <cellStyle name="40% - Accent4 2" xfId="25"/>
    <cellStyle name="40% - Accent4 2 2" xfId="26"/>
    <cellStyle name="40% - Accent5 2" xfId="27"/>
    <cellStyle name="40% - Accent5 2 2" xfId="28"/>
    <cellStyle name="40% - Accent6 2" xfId="29"/>
    <cellStyle name="40% - Accent6 2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Bad 2" xfId="43"/>
    <cellStyle name="Calculation 2" xfId="44"/>
    <cellStyle name="Check Cell 2" xfId="45"/>
    <cellStyle name="Comma" xfId="1" builtinId="3"/>
    <cellStyle name="Comma 2" xfId="4"/>
    <cellStyle name="Comma 2 2" xfId="6"/>
    <cellStyle name="Explanatory Text 2" xfId="46"/>
    <cellStyle name="Good 2" xfId="47"/>
    <cellStyle name="Heading 1 2" xfId="48"/>
    <cellStyle name="Heading 2 2" xfId="49"/>
    <cellStyle name="Heading 3 2" xfId="50"/>
    <cellStyle name="Heading 4 2" xfId="51"/>
    <cellStyle name="Input 2" xfId="52"/>
    <cellStyle name="Linked Cell 2" xfId="53"/>
    <cellStyle name="Neutral 2" xfId="54"/>
    <cellStyle name="Normal" xfId="0" builtinId="0"/>
    <cellStyle name="Normal 2" xfId="2"/>
    <cellStyle name="Normal 2 2" xfId="3"/>
    <cellStyle name="Normal 3" xfId="55"/>
    <cellStyle name="Normal_Sheet1" xfId="5"/>
    <cellStyle name="Note 2" xfId="56"/>
    <cellStyle name="Note 2 2" xfId="57"/>
    <cellStyle name="Output 2" xfId="58"/>
    <cellStyle name="Percent 2" xfId="59"/>
    <cellStyle name="Total 2" xfId="60"/>
    <cellStyle name="Warning Text 2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ec/MWD/MWD2014_FORSCRUB001/NATIVES/001/MWD2014-0000012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"/>
      <sheetName val="PSP Round4"/>
      <sheetName val="PSP Round3"/>
      <sheetName val="PSP Round 2"/>
      <sheetName val="Sheet1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>
            <v>673000</v>
          </cell>
          <cell r="L4">
            <v>673000</v>
          </cell>
          <cell r="M4">
            <v>673000</v>
          </cell>
        </row>
        <row r="6">
          <cell r="K6">
            <v>5496153</v>
          </cell>
          <cell r="L6">
            <v>6095915</v>
          </cell>
          <cell r="M6">
            <v>6236462</v>
          </cell>
        </row>
        <row r="7">
          <cell r="K7">
            <v>6000</v>
          </cell>
          <cell r="L7">
            <v>6000</v>
          </cell>
          <cell r="M7">
            <v>6000</v>
          </cell>
        </row>
        <row r="8">
          <cell r="K8">
            <v>20327.55</v>
          </cell>
          <cell r="L8">
            <v>0</v>
          </cell>
          <cell r="M8">
            <v>0</v>
          </cell>
        </row>
        <row r="9">
          <cell r="K9">
            <v>3232081.5</v>
          </cell>
          <cell r="L9">
            <v>4140622.3020000001</v>
          </cell>
          <cell r="M9">
            <v>4386420.7397999996</v>
          </cell>
        </row>
        <row r="10">
          <cell r="K10">
            <v>100000</v>
          </cell>
          <cell r="L10">
            <v>0</v>
          </cell>
          <cell r="M10">
            <v>0</v>
          </cell>
        </row>
        <row r="11">
          <cell r="K11">
            <v>44140</v>
          </cell>
          <cell r="L11">
            <v>0</v>
          </cell>
          <cell r="M11">
            <v>0</v>
          </cell>
        </row>
        <row r="12">
          <cell r="K12">
            <v>5687023</v>
          </cell>
          <cell r="L12">
            <v>6058446.2400000002</v>
          </cell>
          <cell r="M12">
            <v>6242648.0200000005</v>
          </cell>
        </row>
        <row r="13">
          <cell r="K13">
            <v>21000</v>
          </cell>
          <cell r="L13">
            <v>25500</v>
          </cell>
          <cell r="M13">
            <v>23500</v>
          </cell>
        </row>
        <row r="14">
          <cell r="K14">
            <v>3350120</v>
          </cell>
          <cell r="L14">
            <v>4124012.907712</v>
          </cell>
          <cell r="M14">
            <v>4398969.3932579998</v>
          </cell>
        </row>
        <row r="15">
          <cell r="K15">
            <v>4917841</v>
          </cell>
          <cell r="L15">
            <v>5269795.3</v>
          </cell>
          <cell r="M15">
            <v>5343523.5</v>
          </cell>
        </row>
        <row r="16">
          <cell r="K16">
            <v>21000</v>
          </cell>
          <cell r="L16">
            <v>500</v>
          </cell>
          <cell r="M16">
            <v>500</v>
          </cell>
        </row>
        <row r="17">
          <cell r="K17">
            <v>10815</v>
          </cell>
          <cell r="L17">
            <v>0</v>
          </cell>
          <cell r="M17">
            <v>0</v>
          </cell>
        </row>
        <row r="18">
          <cell r="K18">
            <v>2898121.48</v>
          </cell>
          <cell r="L18">
            <v>3577363.3163066669</v>
          </cell>
          <cell r="M18">
            <v>3756196.9681500006</v>
          </cell>
        </row>
        <row r="19">
          <cell r="K19">
            <v>41667028</v>
          </cell>
          <cell r="L19">
            <v>42595819</v>
          </cell>
          <cell r="M19">
            <v>43433955</v>
          </cell>
        </row>
        <row r="20">
          <cell r="K20">
            <v>4009663.65</v>
          </cell>
          <cell r="L20">
            <v>0</v>
          </cell>
          <cell r="M20">
            <v>0</v>
          </cell>
        </row>
        <row r="21">
          <cell r="K21">
            <v>24484994.219999999</v>
          </cell>
          <cell r="L21">
            <v>28914041.937200002</v>
          </cell>
          <cell r="M21">
            <v>30529726.969500005</v>
          </cell>
        </row>
        <row r="22">
          <cell r="K22">
            <v>25352108</v>
          </cell>
          <cell r="L22">
            <v>26224474</v>
          </cell>
          <cell r="M22">
            <v>26702819</v>
          </cell>
        </row>
        <row r="23">
          <cell r="K23">
            <v>281850</v>
          </cell>
          <cell r="L23">
            <v>287700</v>
          </cell>
          <cell r="M23">
            <v>284700</v>
          </cell>
        </row>
        <row r="24">
          <cell r="K24">
            <v>1300</v>
          </cell>
          <cell r="L24">
            <v>1200</v>
          </cell>
          <cell r="M24">
            <v>1200</v>
          </cell>
        </row>
        <row r="25">
          <cell r="K25">
            <v>161200</v>
          </cell>
          <cell r="L25">
            <v>165800</v>
          </cell>
          <cell r="M25">
            <v>165800</v>
          </cell>
        </row>
        <row r="26">
          <cell r="K26">
            <v>89143.8</v>
          </cell>
          <cell r="L26">
            <v>0</v>
          </cell>
          <cell r="M26">
            <v>0</v>
          </cell>
        </row>
        <row r="27">
          <cell r="K27">
            <v>15008197.67</v>
          </cell>
          <cell r="L27">
            <v>17931366.791200005</v>
          </cell>
          <cell r="M27">
            <v>18902821.895099998</v>
          </cell>
        </row>
        <row r="28">
          <cell r="K28">
            <v>66700</v>
          </cell>
          <cell r="L28">
            <v>185000</v>
          </cell>
          <cell r="M28">
            <v>187000</v>
          </cell>
        </row>
        <row r="29">
          <cell r="K29">
            <v>29440</v>
          </cell>
          <cell r="L29">
            <v>84267.5</v>
          </cell>
          <cell r="M29">
            <v>90077.9</v>
          </cell>
        </row>
        <row r="30">
          <cell r="K30">
            <v>84972734</v>
          </cell>
          <cell r="L30">
            <v>86293565.600000024</v>
          </cell>
          <cell r="M30">
            <v>88689980.049999982</v>
          </cell>
        </row>
        <row r="31">
          <cell r="K31">
            <v>5618165</v>
          </cell>
          <cell r="L31">
            <v>6140500</v>
          </cell>
          <cell r="M31">
            <v>6168600</v>
          </cell>
        </row>
        <row r="32">
          <cell r="K32">
            <v>50139</v>
          </cell>
          <cell r="L32">
            <v>142300</v>
          </cell>
          <cell r="M32">
            <v>142800</v>
          </cell>
        </row>
        <row r="33">
          <cell r="K33">
            <v>1465798</v>
          </cell>
          <cell r="L33">
            <v>1673600</v>
          </cell>
          <cell r="M33">
            <v>1681900</v>
          </cell>
        </row>
        <row r="34">
          <cell r="K34">
            <v>87776</v>
          </cell>
          <cell r="L34">
            <v>65200</v>
          </cell>
          <cell r="M34">
            <v>61900</v>
          </cell>
        </row>
        <row r="35">
          <cell r="K35">
            <v>579528</v>
          </cell>
          <cell r="L35">
            <v>460100</v>
          </cell>
          <cell r="M35">
            <v>463700</v>
          </cell>
        </row>
        <row r="36">
          <cell r="K36">
            <v>618056.4</v>
          </cell>
          <cell r="L36">
            <v>0</v>
          </cell>
          <cell r="M36">
            <v>0</v>
          </cell>
        </row>
        <row r="37">
          <cell r="K37">
            <v>52195459.969999999</v>
          </cell>
          <cell r="L37">
            <v>61419248.755946703</v>
          </cell>
          <cell r="M37">
            <v>65297709.017144993</v>
          </cell>
        </row>
        <row r="38">
          <cell r="K38">
            <v>475000</v>
          </cell>
          <cell r="L38">
            <v>0</v>
          </cell>
          <cell r="M38">
            <v>0</v>
          </cell>
        </row>
        <row r="39">
          <cell r="K39">
            <v>870600</v>
          </cell>
          <cell r="L39">
            <v>819300</v>
          </cell>
          <cell r="M39">
            <v>826300</v>
          </cell>
        </row>
        <row r="40">
          <cell r="K40">
            <v>16600</v>
          </cell>
          <cell r="L40">
            <v>15800</v>
          </cell>
          <cell r="M40">
            <v>15800</v>
          </cell>
        </row>
        <row r="41">
          <cell r="K41">
            <v>6800</v>
          </cell>
          <cell r="L41">
            <v>6800</v>
          </cell>
          <cell r="M41">
            <v>6800</v>
          </cell>
        </row>
        <row r="42">
          <cell r="K42">
            <v>388712</v>
          </cell>
          <cell r="L42">
            <v>377989.08333333302</v>
          </cell>
          <cell r="M42">
            <v>403102.61666666705</v>
          </cell>
        </row>
        <row r="43">
          <cell r="K43">
            <v>7856098</v>
          </cell>
          <cell r="L43">
            <v>8577942.9400000013</v>
          </cell>
          <cell r="M43">
            <v>8696911.0199999996</v>
          </cell>
        </row>
        <row r="44">
          <cell r="K44">
            <v>92300</v>
          </cell>
          <cell r="L44">
            <v>79000</v>
          </cell>
          <cell r="M44">
            <v>92000</v>
          </cell>
        </row>
        <row r="45">
          <cell r="K45">
            <v>4652675</v>
          </cell>
          <cell r="L45">
            <v>5858457.8010053281</v>
          </cell>
          <cell r="M45">
            <v>6156169.9559580004</v>
          </cell>
        </row>
        <row r="46">
          <cell r="K46">
            <v>0</v>
          </cell>
          <cell r="L46">
            <v>17000</v>
          </cell>
          <cell r="M46">
            <v>17000</v>
          </cell>
        </row>
        <row r="47">
          <cell r="K47">
            <v>0</v>
          </cell>
          <cell r="L47">
            <v>7743.5</v>
          </cell>
          <cell r="M47">
            <v>8188.9</v>
          </cell>
        </row>
        <row r="48">
          <cell r="K48">
            <v>5332926</v>
          </cell>
          <cell r="L48">
            <v>5478438</v>
          </cell>
          <cell r="M48">
            <v>5601184</v>
          </cell>
        </row>
        <row r="49">
          <cell r="K49">
            <v>10000</v>
          </cell>
          <cell r="L49">
            <v>10000</v>
          </cell>
          <cell r="M49">
            <v>10000</v>
          </cell>
        </row>
        <row r="50">
          <cell r="K50">
            <v>3137730</v>
          </cell>
          <cell r="L50">
            <v>3723289.0477333302</v>
          </cell>
          <cell r="M50">
            <v>3941758.2335999999</v>
          </cell>
        </row>
        <row r="51">
          <cell r="K51">
            <v>114000</v>
          </cell>
          <cell r="L51">
            <v>110000</v>
          </cell>
          <cell r="M51">
            <v>110000</v>
          </cell>
        </row>
        <row r="52">
          <cell r="K52">
            <v>50320</v>
          </cell>
          <cell r="L52">
            <v>50105</v>
          </cell>
          <cell r="M52">
            <v>52987</v>
          </cell>
        </row>
        <row r="53">
          <cell r="K53">
            <v>1467946</v>
          </cell>
          <cell r="L53">
            <v>1597835</v>
          </cell>
          <cell r="M53">
            <v>1647418</v>
          </cell>
        </row>
        <row r="54">
          <cell r="K54">
            <v>862616</v>
          </cell>
          <cell r="L54">
            <v>1084610.398</v>
          </cell>
          <cell r="M54">
            <v>1157970.1122000001</v>
          </cell>
        </row>
        <row r="55">
          <cell r="K55">
            <v>353307</v>
          </cell>
          <cell r="L55">
            <v>545834</v>
          </cell>
          <cell r="M55">
            <v>551295</v>
          </cell>
        </row>
        <row r="56">
          <cell r="K56">
            <v>207617</v>
          </cell>
          <cell r="L56">
            <v>370512.11920000002</v>
          </cell>
          <cell r="M56">
            <v>387505.25550000003</v>
          </cell>
        </row>
        <row r="57">
          <cell r="K57">
            <v>115753</v>
          </cell>
          <cell r="L57">
            <v>0</v>
          </cell>
          <cell r="M57">
            <v>0</v>
          </cell>
        </row>
        <row r="58">
          <cell r="K58">
            <v>51093</v>
          </cell>
          <cell r="L58">
            <v>0</v>
          </cell>
          <cell r="M58">
            <v>0</v>
          </cell>
        </row>
        <row r="59">
          <cell r="K59">
            <v>2455876</v>
          </cell>
          <cell r="L59">
            <v>2782929</v>
          </cell>
          <cell r="M59">
            <v>2841926</v>
          </cell>
        </row>
        <row r="60">
          <cell r="K60">
            <v>19171.650000000001</v>
          </cell>
          <cell r="L60">
            <v>0</v>
          </cell>
          <cell r="M60">
            <v>0</v>
          </cell>
        </row>
        <row r="61">
          <cell r="K61">
            <v>1368053</v>
          </cell>
          <cell r="L61">
            <v>1889052.2052</v>
          </cell>
          <cell r="M61">
            <v>1997589.7853999997</v>
          </cell>
        </row>
        <row r="62">
          <cell r="K62">
            <v>83253</v>
          </cell>
          <cell r="L62">
            <v>186000</v>
          </cell>
          <cell r="M62">
            <v>186000</v>
          </cell>
        </row>
        <row r="63">
          <cell r="K63">
            <v>111854.19</v>
          </cell>
          <cell r="L63">
            <v>84723</v>
          </cell>
          <cell r="M63">
            <v>89596.200000000012</v>
          </cell>
        </row>
        <row r="64">
          <cell r="K64">
            <v>4894209</v>
          </cell>
          <cell r="L64">
            <v>5039908</v>
          </cell>
          <cell r="M64">
            <v>5119818</v>
          </cell>
        </row>
        <row r="65">
          <cell r="K65">
            <v>2440</v>
          </cell>
          <cell r="L65">
            <v>6200</v>
          </cell>
          <cell r="M65">
            <v>7700</v>
          </cell>
        </row>
        <row r="66">
          <cell r="K66">
            <v>2876964</v>
          </cell>
          <cell r="L66">
            <v>3423895.2570666661</v>
          </cell>
          <cell r="M66">
            <v>3602328.2922</v>
          </cell>
        </row>
        <row r="67">
          <cell r="K67">
            <v>20000</v>
          </cell>
          <cell r="L67">
            <v>0</v>
          </cell>
          <cell r="M67">
            <v>0</v>
          </cell>
        </row>
        <row r="68">
          <cell r="K68">
            <v>0</v>
          </cell>
          <cell r="L68">
            <v>25000</v>
          </cell>
          <cell r="M68">
            <v>0</v>
          </cell>
        </row>
        <row r="69">
          <cell r="K69">
            <v>0</v>
          </cell>
          <cell r="L69">
            <v>11387.5</v>
          </cell>
          <cell r="M69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5"/>
  <sheetViews>
    <sheetView workbookViewId="0">
      <selection sqref="A1:XFD1048576"/>
    </sheetView>
  </sheetViews>
  <sheetFormatPr defaultRowHeight="11.25"/>
  <cols>
    <col min="1" max="1" width="9.140625" style="8"/>
    <col min="2" max="2" width="24.42578125" style="8" bestFit="1" customWidth="1"/>
    <col min="3" max="16384" width="9.140625" style="8"/>
  </cols>
  <sheetData>
    <row r="2" spans="1:3">
      <c r="A2" s="8" t="s">
        <v>0</v>
      </c>
      <c r="B2" s="8" t="s">
        <v>1</v>
      </c>
      <c r="C2" s="8" t="s">
        <v>2</v>
      </c>
    </row>
    <row r="3" spans="1:3">
      <c r="B3" s="8" t="s">
        <v>3</v>
      </c>
      <c r="C3" s="8" t="s">
        <v>4</v>
      </c>
    </row>
    <row r="4" spans="1:3">
      <c r="B4" s="8" t="s">
        <v>3</v>
      </c>
      <c r="C4" s="8" t="s">
        <v>5</v>
      </c>
    </row>
    <row r="5" spans="1:3">
      <c r="B5" s="8" t="s">
        <v>6</v>
      </c>
      <c r="C5" s="8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9"/>
  <sheetViews>
    <sheetView workbookViewId="0">
      <pane xSplit="1" ySplit="1" topLeftCell="F2" activePane="bottomRight" state="frozen"/>
      <selection activeCell="F51" sqref="F51"/>
      <selection pane="topRight" activeCell="F51" sqref="F51"/>
      <selection pane="bottomLeft" activeCell="F51" sqref="F51"/>
      <selection pane="bottomRight" sqref="A1:XFD1048576"/>
    </sheetView>
  </sheetViews>
  <sheetFormatPr defaultRowHeight="11.25"/>
  <cols>
    <col min="1" max="1" width="16.140625" style="8" bestFit="1" customWidth="1"/>
    <col min="2" max="2" width="13.140625" style="8" bestFit="1" customWidth="1"/>
    <col min="3" max="3" width="13.7109375" style="8" bestFit="1" customWidth="1"/>
    <col min="4" max="5" width="16" style="8" bestFit="1" customWidth="1"/>
    <col min="6" max="7" width="16.85546875" style="8" bestFit="1" customWidth="1"/>
    <col min="8" max="8" width="9.140625" style="8"/>
    <col min="9" max="11" width="11.28515625" style="8" customWidth="1"/>
    <col min="12" max="12" width="9.140625" style="8"/>
    <col min="13" max="15" width="13" style="8" bestFit="1" customWidth="1"/>
    <col min="16" max="16384" width="9.140625" style="8"/>
  </cols>
  <sheetData>
    <row r="1" spans="1:17" ht="12.75">
      <c r="A1" s="32" t="s">
        <v>8</v>
      </c>
      <c r="B1" s="32"/>
      <c r="C1" s="32"/>
      <c r="D1" s="32"/>
      <c r="E1" s="32"/>
      <c r="F1" s="32"/>
      <c r="G1" s="32"/>
      <c r="I1" s="33" t="s">
        <v>9</v>
      </c>
      <c r="J1" s="33"/>
      <c r="K1" s="33"/>
      <c r="M1" s="34" t="s">
        <v>10</v>
      </c>
      <c r="N1" s="34"/>
      <c r="O1" s="34"/>
    </row>
    <row r="2" spans="1:17" ht="12">
      <c r="A2" s="1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I2" s="3" t="s">
        <v>18</v>
      </c>
      <c r="J2" s="3" t="s">
        <v>19</v>
      </c>
      <c r="K2" s="3" t="s">
        <v>20</v>
      </c>
      <c r="M2" s="3" t="s">
        <v>18</v>
      </c>
      <c r="N2" s="3" t="s">
        <v>19</v>
      </c>
      <c r="O2" s="3" t="s">
        <v>20</v>
      </c>
    </row>
    <row r="3" spans="1:17" ht="12.75">
      <c r="A3" s="9" t="s">
        <v>21</v>
      </c>
      <c r="B3" s="4">
        <v>47700</v>
      </c>
      <c r="C3" s="4">
        <v>673000</v>
      </c>
      <c r="D3" s="4">
        <v>673000</v>
      </c>
      <c r="E3" s="4">
        <v>673000</v>
      </c>
      <c r="F3" s="4">
        <v>0</v>
      </c>
      <c r="G3" s="4">
        <v>0</v>
      </c>
      <c r="I3" s="10">
        <f>[1]Sheet1!K4</f>
        <v>673000</v>
      </c>
      <c r="J3" s="10">
        <f>[1]Sheet1!L4</f>
        <v>673000</v>
      </c>
      <c r="K3" s="10">
        <f>[1]Sheet1!M4</f>
        <v>673000</v>
      </c>
      <c r="L3" s="11"/>
      <c r="M3" s="10">
        <f>C3-I3</f>
        <v>0</v>
      </c>
      <c r="N3" s="10">
        <f t="shared" ref="N3:O3" si="0">D3-J3</f>
        <v>0</v>
      </c>
      <c r="O3" s="10">
        <f t="shared" si="0"/>
        <v>0</v>
      </c>
    </row>
    <row r="4" spans="1:17" ht="12.75">
      <c r="A4" s="5" t="s">
        <v>22</v>
      </c>
      <c r="B4" s="6">
        <v>47700</v>
      </c>
      <c r="C4" s="6">
        <v>673000</v>
      </c>
      <c r="D4" s="6">
        <v>673000</v>
      </c>
      <c r="E4" s="6">
        <v>673000</v>
      </c>
      <c r="F4" s="6">
        <v>0</v>
      </c>
      <c r="G4" s="6">
        <v>0</v>
      </c>
      <c r="I4" s="10"/>
      <c r="J4" s="10"/>
      <c r="K4" s="10"/>
      <c r="L4" s="11"/>
      <c r="M4" s="12"/>
      <c r="N4" s="12"/>
      <c r="O4" s="12"/>
    </row>
    <row r="5" spans="1:17" ht="12.75">
      <c r="A5" s="13" t="s">
        <v>23</v>
      </c>
      <c r="B5" s="14"/>
      <c r="C5" s="14"/>
      <c r="D5" s="14"/>
      <c r="E5" s="14"/>
      <c r="F5" s="14"/>
      <c r="G5" s="14"/>
      <c r="I5" s="10"/>
      <c r="J5" s="10"/>
      <c r="K5" s="10"/>
      <c r="L5" s="11"/>
      <c r="M5" s="12"/>
      <c r="N5" s="12"/>
      <c r="O5" s="12"/>
    </row>
    <row r="6" spans="1:17" ht="12.75">
      <c r="A6" s="32" t="s">
        <v>24</v>
      </c>
      <c r="B6" s="32"/>
      <c r="C6" s="32"/>
      <c r="D6" s="32"/>
      <c r="E6" s="32"/>
      <c r="F6" s="32"/>
      <c r="G6" s="32"/>
      <c r="I6" s="10"/>
      <c r="J6" s="10"/>
      <c r="K6" s="10"/>
      <c r="L6" s="11"/>
      <c r="M6" s="12"/>
      <c r="N6" s="12"/>
      <c r="O6" s="12"/>
    </row>
    <row r="7" spans="1:17" ht="12.7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I7" s="10"/>
      <c r="J7" s="10"/>
      <c r="K7" s="10"/>
      <c r="L7" s="11"/>
      <c r="M7" s="12"/>
      <c r="N7" s="12"/>
      <c r="O7" s="12"/>
    </row>
    <row r="8" spans="1:17" ht="12.75">
      <c r="A8" s="9" t="s">
        <v>25</v>
      </c>
      <c r="B8" s="4">
        <v>5137300</v>
      </c>
      <c r="C8" s="4">
        <v>5496100</v>
      </c>
      <c r="D8" s="4">
        <v>6095900</v>
      </c>
      <c r="E8" s="4">
        <v>6236500</v>
      </c>
      <c r="F8" s="4">
        <v>599800</v>
      </c>
      <c r="G8" s="4">
        <v>140600</v>
      </c>
      <c r="I8" s="10">
        <f>[1]Sheet1!K6</f>
        <v>5496153</v>
      </c>
      <c r="J8" s="10">
        <f>[1]Sheet1!L6</f>
        <v>6095915</v>
      </c>
      <c r="K8" s="10">
        <f>[1]Sheet1!M6</f>
        <v>6236462</v>
      </c>
      <c r="L8" s="11"/>
      <c r="M8" s="10">
        <f t="shared" ref="M8:O12" si="1">C8-I8</f>
        <v>-53</v>
      </c>
      <c r="N8" s="10">
        <f t="shared" si="1"/>
        <v>-15</v>
      </c>
      <c r="O8" s="10">
        <f t="shared" si="1"/>
        <v>38</v>
      </c>
    </row>
    <row r="9" spans="1:17" ht="12.75">
      <c r="A9" s="9" t="s">
        <v>26</v>
      </c>
      <c r="B9" s="4">
        <v>77500</v>
      </c>
      <c r="C9" s="4">
        <v>100000</v>
      </c>
      <c r="D9" s="4">
        <v>100000</v>
      </c>
      <c r="E9" s="4">
        <v>100000</v>
      </c>
      <c r="F9" s="4">
        <v>0</v>
      </c>
      <c r="G9" s="4">
        <v>0</v>
      </c>
      <c r="I9" s="10">
        <f>[1]Sheet1!K10</f>
        <v>100000</v>
      </c>
      <c r="J9" s="10">
        <f>[1]Sheet1!L10</f>
        <v>0</v>
      </c>
      <c r="K9" s="10">
        <f>[1]Sheet1!M10</f>
        <v>0</v>
      </c>
      <c r="L9" s="11"/>
      <c r="M9" s="10">
        <f t="shared" si="1"/>
        <v>0</v>
      </c>
      <c r="N9" s="10">
        <f t="shared" si="1"/>
        <v>100000</v>
      </c>
      <c r="O9" s="10">
        <f t="shared" si="1"/>
        <v>100000</v>
      </c>
      <c r="Q9" s="8" t="s">
        <v>27</v>
      </c>
    </row>
    <row r="10" spans="1:17" ht="12.75">
      <c r="A10" s="9" t="s">
        <v>28</v>
      </c>
      <c r="B10" s="4">
        <v>19200</v>
      </c>
      <c r="C10" s="4">
        <v>6000</v>
      </c>
      <c r="D10" s="4">
        <v>6000</v>
      </c>
      <c r="E10" s="4">
        <v>6000</v>
      </c>
      <c r="F10" s="4">
        <v>0</v>
      </c>
      <c r="G10" s="4">
        <v>0</v>
      </c>
      <c r="I10" s="10">
        <f>[1]Sheet1!K7</f>
        <v>6000</v>
      </c>
      <c r="J10" s="10">
        <f>[1]Sheet1!L7</f>
        <v>6000</v>
      </c>
      <c r="K10" s="10">
        <f>[1]Sheet1!M7</f>
        <v>6000</v>
      </c>
      <c r="L10" s="11"/>
      <c r="M10" s="10">
        <f t="shared" si="1"/>
        <v>0</v>
      </c>
      <c r="N10" s="10">
        <f t="shared" si="1"/>
        <v>0</v>
      </c>
      <c r="O10" s="10">
        <f t="shared" si="1"/>
        <v>0</v>
      </c>
    </row>
    <row r="11" spans="1:17" ht="12.75">
      <c r="A11" s="9" t="s">
        <v>21</v>
      </c>
      <c r="B11" s="4">
        <v>3578500</v>
      </c>
      <c r="C11" s="4">
        <v>3296600</v>
      </c>
      <c r="D11" s="4">
        <v>4186200</v>
      </c>
      <c r="E11" s="4">
        <v>4434600</v>
      </c>
      <c r="F11" s="4">
        <v>889600</v>
      </c>
      <c r="G11" s="4">
        <v>248400</v>
      </c>
      <c r="I11" s="10">
        <f>[1]Sheet1!K8+[1]Sheet1!K9+[1]Sheet1!K11</f>
        <v>3296549.05</v>
      </c>
      <c r="J11" s="10">
        <f>[1]Sheet1!L8+[1]Sheet1!L9+[1]Sheet1!L11</f>
        <v>4140622.3020000001</v>
      </c>
      <c r="K11" s="10">
        <f>[1]Sheet1!M8+[1]Sheet1!M9+[1]Sheet1!M11</f>
        <v>4386420.7397999996</v>
      </c>
      <c r="L11" s="11"/>
      <c r="M11" s="10">
        <f t="shared" si="1"/>
        <v>50.950000000186265</v>
      </c>
      <c r="N11" s="10">
        <f t="shared" si="1"/>
        <v>45577.697999999858</v>
      </c>
      <c r="O11" s="10">
        <f t="shared" si="1"/>
        <v>48179.260200000368</v>
      </c>
      <c r="Q11" s="8" t="s">
        <v>27</v>
      </c>
    </row>
    <row r="12" spans="1:17" ht="12.75">
      <c r="A12" s="5" t="s">
        <v>22</v>
      </c>
      <c r="B12" s="6">
        <v>8812500</v>
      </c>
      <c r="C12" s="6">
        <v>8898700</v>
      </c>
      <c r="D12" s="6">
        <v>10388100</v>
      </c>
      <c r="E12" s="6">
        <v>10777100</v>
      </c>
      <c r="F12" s="6">
        <v>1489400</v>
      </c>
      <c r="G12" s="6">
        <v>389000</v>
      </c>
      <c r="I12" s="10">
        <f>SUM(I8:I11)</f>
        <v>8898702.0500000007</v>
      </c>
      <c r="J12" s="10">
        <f t="shared" ref="J12:K12" si="2">SUM(J8:J11)</f>
        <v>10242537.302000001</v>
      </c>
      <c r="K12" s="10">
        <f t="shared" si="2"/>
        <v>10628882.739799999</v>
      </c>
      <c r="L12" s="11"/>
      <c r="M12" s="10">
        <f t="shared" si="1"/>
        <v>-2.0500000007450581</v>
      </c>
      <c r="N12" s="10">
        <f t="shared" si="1"/>
        <v>145562.69799999893</v>
      </c>
      <c r="O12" s="10">
        <f t="shared" si="1"/>
        <v>148217.2602000013</v>
      </c>
    </row>
    <row r="13" spans="1:17" ht="12.75">
      <c r="A13" s="13" t="s">
        <v>23</v>
      </c>
      <c r="B13" s="14"/>
      <c r="C13" s="14"/>
      <c r="D13" s="14"/>
      <c r="E13" s="14"/>
      <c r="F13" s="14"/>
      <c r="G13" s="14"/>
      <c r="I13" s="10"/>
      <c r="J13" s="10"/>
      <c r="K13" s="10"/>
      <c r="L13" s="11"/>
      <c r="M13" s="12"/>
      <c r="N13" s="12"/>
      <c r="O13" s="12"/>
    </row>
    <row r="14" spans="1:17" ht="12.75">
      <c r="A14" s="32" t="s">
        <v>29</v>
      </c>
      <c r="B14" s="32"/>
      <c r="C14" s="32"/>
      <c r="D14" s="32"/>
      <c r="E14" s="32"/>
      <c r="F14" s="32"/>
      <c r="G14" s="32"/>
      <c r="I14" s="10"/>
      <c r="J14" s="10"/>
      <c r="K14" s="10"/>
      <c r="L14" s="11"/>
      <c r="M14" s="12"/>
      <c r="N14" s="12"/>
      <c r="O14" s="12"/>
    </row>
    <row r="15" spans="1:17" ht="12.75">
      <c r="A15" s="1" t="s">
        <v>11</v>
      </c>
      <c r="B15" s="2" t="s">
        <v>12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17</v>
      </c>
      <c r="I15" s="10"/>
      <c r="J15" s="10"/>
      <c r="K15" s="10"/>
      <c r="L15" s="11"/>
      <c r="M15" s="12"/>
      <c r="N15" s="12"/>
      <c r="O15" s="12"/>
    </row>
    <row r="16" spans="1:17" ht="12.75">
      <c r="A16" s="9" t="s">
        <v>25</v>
      </c>
      <c r="B16" s="4">
        <v>5106400</v>
      </c>
      <c r="C16" s="4">
        <v>5687000</v>
      </c>
      <c r="D16" s="4">
        <v>6058400</v>
      </c>
      <c r="E16" s="4">
        <v>6242600</v>
      </c>
      <c r="F16" s="4">
        <v>371400</v>
      </c>
      <c r="G16" s="4">
        <v>184200</v>
      </c>
      <c r="I16" s="10">
        <f>[1]Sheet1!K12</f>
        <v>5687023</v>
      </c>
      <c r="J16" s="10">
        <f>[1]Sheet1!L12</f>
        <v>6058446.2400000002</v>
      </c>
      <c r="K16" s="10">
        <f>[1]Sheet1!M12</f>
        <v>6242648.0200000005</v>
      </c>
      <c r="L16" s="11"/>
      <c r="M16" s="10">
        <f>C16-I16</f>
        <v>-23</v>
      </c>
      <c r="N16" s="10">
        <f t="shared" ref="N16:O20" si="3">D16-J16</f>
        <v>-46.240000000223517</v>
      </c>
      <c r="O16" s="10">
        <f t="shared" si="3"/>
        <v>-48.020000000484288</v>
      </c>
    </row>
    <row r="17" spans="1:15" ht="12.75">
      <c r="A17" s="9" t="s">
        <v>28</v>
      </c>
      <c r="B17" s="4">
        <v>18100</v>
      </c>
      <c r="C17" s="4">
        <v>21000</v>
      </c>
      <c r="D17" s="4">
        <v>25500</v>
      </c>
      <c r="E17" s="4">
        <v>23500</v>
      </c>
      <c r="F17" s="4">
        <v>4500</v>
      </c>
      <c r="G17" s="4">
        <v>-2000</v>
      </c>
      <c r="I17" s="10">
        <f>[1]Sheet1!K13</f>
        <v>21000</v>
      </c>
      <c r="J17" s="10">
        <f>[1]Sheet1!L13</f>
        <v>25500</v>
      </c>
      <c r="K17" s="10">
        <f>[1]Sheet1!M13</f>
        <v>23500</v>
      </c>
      <c r="L17" s="11"/>
      <c r="M17" s="10">
        <f t="shared" ref="M17:M20" si="4">C17-I17</f>
        <v>0</v>
      </c>
      <c r="N17" s="10">
        <f t="shared" si="3"/>
        <v>0</v>
      </c>
      <c r="O17" s="10">
        <f t="shared" si="3"/>
        <v>0</v>
      </c>
    </row>
    <row r="18" spans="1:15" ht="12.75">
      <c r="A18" s="9" t="s">
        <v>30</v>
      </c>
      <c r="B18" s="4">
        <v>7200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I18" s="10"/>
      <c r="J18" s="10"/>
      <c r="K18" s="10"/>
      <c r="L18" s="11"/>
      <c r="M18" s="10">
        <f t="shared" si="4"/>
        <v>0</v>
      </c>
      <c r="N18" s="10">
        <f t="shared" si="3"/>
        <v>0</v>
      </c>
      <c r="O18" s="10">
        <f t="shared" si="3"/>
        <v>0</v>
      </c>
    </row>
    <row r="19" spans="1:15" ht="12.75">
      <c r="A19" s="9" t="s">
        <v>21</v>
      </c>
      <c r="B19" s="4">
        <v>3449500</v>
      </c>
      <c r="C19" s="4">
        <v>3350100</v>
      </c>
      <c r="D19" s="4">
        <v>4124000</v>
      </c>
      <c r="E19" s="4">
        <v>4399000</v>
      </c>
      <c r="F19" s="4">
        <v>773900</v>
      </c>
      <c r="G19" s="4">
        <v>275000</v>
      </c>
      <c r="I19" s="10">
        <f>[1]Sheet1!K14</f>
        <v>3350120</v>
      </c>
      <c r="J19" s="10">
        <f>[1]Sheet1!L14</f>
        <v>4124012.907712</v>
      </c>
      <c r="K19" s="10">
        <f>[1]Sheet1!M14</f>
        <v>4398969.3932579998</v>
      </c>
      <c r="L19" s="11"/>
      <c r="M19" s="10">
        <f t="shared" si="4"/>
        <v>-20</v>
      </c>
      <c r="N19" s="10">
        <f t="shared" si="3"/>
        <v>-12.907711999956518</v>
      </c>
      <c r="O19" s="10">
        <f t="shared" si="3"/>
        <v>30.606742000207305</v>
      </c>
    </row>
    <row r="20" spans="1:15" ht="12.75">
      <c r="A20" s="5" t="s">
        <v>22</v>
      </c>
      <c r="B20" s="6">
        <v>8581200</v>
      </c>
      <c r="C20" s="6">
        <v>9058100</v>
      </c>
      <c r="D20" s="6">
        <v>10207900</v>
      </c>
      <c r="E20" s="6">
        <v>10665100</v>
      </c>
      <c r="F20" s="6">
        <v>1149800</v>
      </c>
      <c r="G20" s="6">
        <v>457200</v>
      </c>
      <c r="I20" s="10">
        <f>SUM(I16:I19)</f>
        <v>9058143</v>
      </c>
      <c r="J20" s="10">
        <f t="shared" ref="J20:K20" si="5">SUM(J16:J19)</f>
        <v>10207959.147712</v>
      </c>
      <c r="K20" s="10">
        <f t="shared" si="5"/>
        <v>10665117.413258001</v>
      </c>
      <c r="L20" s="11"/>
      <c r="M20" s="10">
        <f t="shared" si="4"/>
        <v>-43</v>
      </c>
      <c r="N20" s="10">
        <f t="shared" si="3"/>
        <v>-59.147711999714375</v>
      </c>
      <c r="O20" s="10">
        <f t="shared" si="3"/>
        <v>-17.413258001208305</v>
      </c>
    </row>
    <row r="21" spans="1:15" ht="12.75">
      <c r="A21" s="13" t="s">
        <v>23</v>
      </c>
      <c r="B21" s="14"/>
      <c r="C21" s="14"/>
      <c r="D21" s="14"/>
      <c r="E21" s="14"/>
      <c r="F21" s="14"/>
      <c r="G21" s="14"/>
      <c r="I21" s="10"/>
      <c r="J21" s="10"/>
      <c r="K21" s="10"/>
      <c r="L21" s="11"/>
      <c r="M21" s="12"/>
      <c r="N21" s="12"/>
      <c r="O21" s="12"/>
    </row>
    <row r="22" spans="1:15" ht="12.75">
      <c r="A22" s="32" t="s">
        <v>31</v>
      </c>
      <c r="B22" s="32"/>
      <c r="C22" s="32"/>
      <c r="D22" s="32"/>
      <c r="E22" s="32"/>
      <c r="F22" s="32"/>
      <c r="G22" s="32"/>
      <c r="I22" s="10"/>
      <c r="J22" s="10"/>
      <c r="K22" s="10"/>
      <c r="L22" s="11"/>
      <c r="M22" s="12"/>
      <c r="N22" s="12"/>
      <c r="O22" s="12"/>
    </row>
    <row r="23" spans="1:15" ht="12.75">
      <c r="A23" s="1" t="s">
        <v>11</v>
      </c>
      <c r="B23" s="2" t="s">
        <v>12</v>
      </c>
      <c r="C23" s="2" t="s">
        <v>13</v>
      </c>
      <c r="D23" s="2" t="s">
        <v>14</v>
      </c>
      <c r="E23" s="2" t="s">
        <v>15</v>
      </c>
      <c r="F23" s="2" t="s">
        <v>16</v>
      </c>
      <c r="G23" s="2" t="s">
        <v>17</v>
      </c>
      <c r="I23" s="10"/>
      <c r="J23" s="10"/>
      <c r="K23" s="10"/>
      <c r="L23" s="11"/>
      <c r="M23" s="12"/>
      <c r="N23" s="12"/>
      <c r="O23" s="12"/>
    </row>
    <row r="24" spans="1:15" ht="12.75">
      <c r="A24" s="9" t="s">
        <v>25</v>
      </c>
      <c r="B24" s="4">
        <v>4827500</v>
      </c>
      <c r="C24" s="4">
        <v>4917800</v>
      </c>
      <c r="D24" s="4">
        <v>5269800</v>
      </c>
      <c r="E24" s="4">
        <v>5343500</v>
      </c>
      <c r="F24" s="4">
        <v>352000</v>
      </c>
      <c r="G24" s="4">
        <v>73700</v>
      </c>
      <c r="I24" s="10">
        <f>[1]Sheet1!K15</f>
        <v>4917841</v>
      </c>
      <c r="J24" s="10">
        <f>[1]Sheet1!L15</f>
        <v>5269795.3</v>
      </c>
      <c r="K24" s="10">
        <f>[1]Sheet1!M15</f>
        <v>5343523.5</v>
      </c>
      <c r="L24" s="11"/>
      <c r="M24" s="10">
        <f t="shared" ref="M24:O29" si="6">C24-I24</f>
        <v>-41</v>
      </c>
      <c r="N24" s="10">
        <f t="shared" si="6"/>
        <v>4.7000000001862645</v>
      </c>
      <c r="O24" s="10">
        <f t="shared" si="6"/>
        <v>-23.5</v>
      </c>
    </row>
    <row r="25" spans="1:15" ht="12.75">
      <c r="A25" s="9" t="s">
        <v>26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I25" s="10"/>
      <c r="J25" s="10"/>
      <c r="K25" s="10"/>
      <c r="L25" s="11"/>
      <c r="M25" s="10">
        <f t="shared" si="6"/>
        <v>0</v>
      </c>
      <c r="N25" s="10">
        <f t="shared" si="6"/>
        <v>0</v>
      </c>
      <c r="O25" s="10">
        <f t="shared" si="6"/>
        <v>0</v>
      </c>
    </row>
    <row r="26" spans="1:15" ht="12.75">
      <c r="A26" s="9" t="s">
        <v>28</v>
      </c>
      <c r="B26" s="4">
        <v>300</v>
      </c>
      <c r="C26" s="4">
        <v>21000</v>
      </c>
      <c r="D26" s="4">
        <v>500</v>
      </c>
      <c r="E26" s="4">
        <v>500</v>
      </c>
      <c r="F26" s="4">
        <v>-20500</v>
      </c>
      <c r="G26" s="4">
        <v>0</v>
      </c>
      <c r="I26" s="10">
        <f>[1]Sheet1!K16</f>
        <v>21000</v>
      </c>
      <c r="J26" s="10">
        <f>[1]Sheet1!L16</f>
        <v>500</v>
      </c>
      <c r="K26" s="10">
        <f>[1]Sheet1!M16</f>
        <v>500</v>
      </c>
      <c r="L26" s="11"/>
      <c r="M26" s="10">
        <f t="shared" si="6"/>
        <v>0</v>
      </c>
      <c r="N26" s="10">
        <f t="shared" si="6"/>
        <v>0</v>
      </c>
      <c r="O26" s="10">
        <f t="shared" si="6"/>
        <v>0</v>
      </c>
    </row>
    <row r="27" spans="1:15" ht="12.75">
      <c r="A27" s="9" t="s">
        <v>30</v>
      </c>
      <c r="B27" s="4">
        <v>1000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I27" s="10"/>
      <c r="J27" s="10"/>
      <c r="K27" s="10"/>
      <c r="L27" s="11"/>
      <c r="M27" s="10">
        <f t="shared" si="6"/>
        <v>0</v>
      </c>
      <c r="N27" s="10">
        <f t="shared" si="6"/>
        <v>0</v>
      </c>
      <c r="O27" s="10">
        <f t="shared" si="6"/>
        <v>0</v>
      </c>
    </row>
    <row r="28" spans="1:15" ht="12.75">
      <c r="A28" s="9" t="s">
        <v>21</v>
      </c>
      <c r="B28" s="4">
        <v>3319000</v>
      </c>
      <c r="C28" s="4">
        <v>2909000</v>
      </c>
      <c r="D28" s="4">
        <v>3577400</v>
      </c>
      <c r="E28" s="4">
        <v>3756200</v>
      </c>
      <c r="F28" s="4">
        <v>668400</v>
      </c>
      <c r="G28" s="4">
        <v>178800</v>
      </c>
      <c r="I28" s="10">
        <f>[1]Sheet1!K17+[1]Sheet1!K18</f>
        <v>2908936.48</v>
      </c>
      <c r="J28" s="10">
        <f>[1]Sheet1!L17+[1]Sheet1!L18</f>
        <v>3577363.3163066669</v>
      </c>
      <c r="K28" s="10">
        <f>[1]Sheet1!M17+[1]Sheet1!M18</f>
        <v>3756196.9681500006</v>
      </c>
      <c r="L28" s="11"/>
      <c r="M28" s="10">
        <f t="shared" si="6"/>
        <v>63.520000000018626</v>
      </c>
      <c r="N28" s="10">
        <f t="shared" si="6"/>
        <v>36.683693333063275</v>
      </c>
      <c r="O28" s="10">
        <f t="shared" si="6"/>
        <v>3.0318499994464219</v>
      </c>
    </row>
    <row r="29" spans="1:15" ht="12.75">
      <c r="A29" s="5" t="s">
        <v>22</v>
      </c>
      <c r="B29" s="6">
        <v>8147800</v>
      </c>
      <c r="C29" s="6">
        <v>7847800</v>
      </c>
      <c r="D29" s="6">
        <v>8847700</v>
      </c>
      <c r="E29" s="6">
        <v>9100200</v>
      </c>
      <c r="F29" s="6">
        <v>999900</v>
      </c>
      <c r="G29" s="6">
        <v>252500</v>
      </c>
      <c r="I29" s="10">
        <f>SUM(I24:I28)</f>
        <v>7847777.4800000004</v>
      </c>
      <c r="J29" s="10">
        <f t="shared" ref="J29:K29" si="7">SUM(J24:J28)</f>
        <v>8847658.6163066663</v>
      </c>
      <c r="K29" s="10">
        <f t="shared" si="7"/>
        <v>9100220.468150001</v>
      </c>
      <c r="L29" s="11"/>
      <c r="M29" s="10">
        <f t="shared" si="6"/>
        <v>22.519999999552965</v>
      </c>
      <c r="N29" s="10">
        <f t="shared" si="6"/>
        <v>41.3836933337152</v>
      </c>
      <c r="O29" s="10">
        <f t="shared" si="6"/>
        <v>-20.468150001019239</v>
      </c>
    </row>
    <row r="30" spans="1:15" ht="12.75">
      <c r="A30" s="13" t="s">
        <v>23</v>
      </c>
      <c r="B30" s="14"/>
      <c r="C30" s="14"/>
      <c r="D30" s="14"/>
      <c r="E30" s="14"/>
      <c r="F30" s="14"/>
      <c r="G30" s="14"/>
      <c r="I30" s="10"/>
      <c r="J30" s="10"/>
      <c r="K30" s="10"/>
      <c r="L30" s="11"/>
      <c r="M30" s="12"/>
      <c r="N30" s="12"/>
      <c r="O30" s="12"/>
    </row>
    <row r="31" spans="1:15" ht="12.75">
      <c r="A31" s="32" t="s">
        <v>32</v>
      </c>
      <c r="B31" s="32"/>
      <c r="C31" s="32"/>
      <c r="D31" s="32"/>
      <c r="E31" s="32"/>
      <c r="F31" s="32"/>
      <c r="G31" s="32"/>
      <c r="I31" s="10"/>
      <c r="J31" s="10"/>
      <c r="K31" s="10"/>
      <c r="L31" s="11"/>
      <c r="M31" s="12"/>
      <c r="N31" s="12"/>
      <c r="O31" s="12"/>
    </row>
    <row r="32" spans="1:15" ht="12.75">
      <c r="A32" s="1" t="s">
        <v>11</v>
      </c>
      <c r="B32" s="2" t="s">
        <v>12</v>
      </c>
      <c r="C32" s="2" t="s">
        <v>13</v>
      </c>
      <c r="D32" s="2" t="s">
        <v>14</v>
      </c>
      <c r="E32" s="2" t="s">
        <v>15</v>
      </c>
      <c r="F32" s="2" t="s">
        <v>16</v>
      </c>
      <c r="G32" s="2" t="s">
        <v>17</v>
      </c>
      <c r="I32" s="10"/>
      <c r="J32" s="10"/>
      <c r="K32" s="10"/>
      <c r="L32" s="11"/>
      <c r="M32" s="12"/>
      <c r="N32" s="12"/>
      <c r="O32" s="12"/>
    </row>
    <row r="33" spans="1:15" ht="12.75">
      <c r="A33" s="9" t="s">
        <v>25</v>
      </c>
      <c r="B33" s="4">
        <v>34367000</v>
      </c>
      <c r="C33" s="4">
        <v>41667000</v>
      </c>
      <c r="D33" s="4">
        <v>42595800</v>
      </c>
      <c r="E33" s="4">
        <v>43434000</v>
      </c>
      <c r="F33" s="4">
        <v>928800</v>
      </c>
      <c r="G33" s="4">
        <v>838200</v>
      </c>
      <c r="I33" s="10">
        <f>[1]Sheet1!K19</f>
        <v>41667028</v>
      </c>
      <c r="J33" s="10">
        <f>[1]Sheet1!L19</f>
        <v>42595819</v>
      </c>
      <c r="K33" s="10">
        <f>[1]Sheet1!M19</f>
        <v>43433955</v>
      </c>
      <c r="L33" s="11"/>
      <c r="M33" s="10">
        <f t="shared" ref="M33:O39" si="8">C33-I33</f>
        <v>-28</v>
      </c>
      <c r="N33" s="10">
        <f t="shared" si="8"/>
        <v>-19</v>
      </c>
      <c r="O33" s="10">
        <f t="shared" si="8"/>
        <v>45</v>
      </c>
    </row>
    <row r="34" spans="1:15" ht="12.75">
      <c r="A34" s="9" t="s">
        <v>26</v>
      </c>
      <c r="B34" s="4">
        <v>255800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I34" s="10"/>
      <c r="J34" s="10"/>
      <c r="K34" s="10"/>
      <c r="L34" s="11"/>
      <c r="M34" s="10">
        <f t="shared" si="8"/>
        <v>0</v>
      </c>
      <c r="N34" s="10">
        <f t="shared" si="8"/>
        <v>0</v>
      </c>
      <c r="O34" s="10">
        <f t="shared" si="8"/>
        <v>0</v>
      </c>
    </row>
    <row r="35" spans="1:15" ht="12.75">
      <c r="A35" s="9" t="s">
        <v>28</v>
      </c>
      <c r="B35" s="4">
        <v>865900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I35" s="10"/>
      <c r="J35" s="10"/>
      <c r="K35" s="10"/>
      <c r="L35" s="11"/>
      <c r="M35" s="10">
        <f t="shared" si="8"/>
        <v>0</v>
      </c>
      <c r="N35" s="10">
        <f t="shared" si="8"/>
        <v>0</v>
      </c>
      <c r="O35" s="10">
        <f t="shared" si="8"/>
        <v>0</v>
      </c>
    </row>
    <row r="36" spans="1:15" ht="12.75">
      <c r="A36" s="9" t="s">
        <v>33</v>
      </c>
      <c r="B36" s="4">
        <v>41800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L36" s="11"/>
      <c r="M36" s="10">
        <f t="shared" si="8"/>
        <v>0</v>
      </c>
      <c r="N36" s="10">
        <f t="shared" si="8"/>
        <v>0</v>
      </c>
      <c r="O36" s="10">
        <f t="shared" si="8"/>
        <v>0</v>
      </c>
    </row>
    <row r="37" spans="1:15" ht="12.75">
      <c r="A37" s="9" t="s">
        <v>30</v>
      </c>
      <c r="B37" s="4">
        <v>92200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I37" s="10"/>
      <c r="J37" s="10"/>
      <c r="K37" s="10"/>
      <c r="L37" s="11"/>
      <c r="M37" s="10">
        <f t="shared" si="8"/>
        <v>0</v>
      </c>
      <c r="N37" s="10">
        <f t="shared" si="8"/>
        <v>0</v>
      </c>
      <c r="O37" s="10">
        <f t="shared" si="8"/>
        <v>0</v>
      </c>
    </row>
    <row r="38" spans="1:15" ht="12.75">
      <c r="A38" s="9" t="s">
        <v>21</v>
      </c>
      <c r="B38" s="4">
        <v>24398000</v>
      </c>
      <c r="C38" s="4">
        <v>28494700</v>
      </c>
      <c r="D38" s="4">
        <v>28914000</v>
      </c>
      <c r="E38" s="4">
        <v>30529800</v>
      </c>
      <c r="F38" s="4">
        <v>419300</v>
      </c>
      <c r="G38" s="4">
        <v>1615800</v>
      </c>
      <c r="I38" s="10">
        <f>[1]Sheet1!K20+[1]Sheet1!K21</f>
        <v>28494657.869999997</v>
      </c>
      <c r="J38" s="10">
        <f>[1]Sheet1!L20+[1]Sheet1!L21</f>
        <v>28914041.937200002</v>
      </c>
      <c r="K38" s="10">
        <f>[1]Sheet1!M20+[1]Sheet1!M21</f>
        <v>30529726.969500005</v>
      </c>
      <c r="L38" s="11"/>
      <c r="M38" s="10">
        <f t="shared" si="8"/>
        <v>42.130000002682209</v>
      </c>
      <c r="N38" s="10">
        <f t="shared" si="8"/>
        <v>-41.937200002372265</v>
      </c>
      <c r="O38" s="10">
        <f t="shared" si="8"/>
        <v>73.030499994754791</v>
      </c>
    </row>
    <row r="39" spans="1:15" ht="12.75">
      <c r="A39" s="5" t="s">
        <v>22</v>
      </c>
      <c r="B39" s="6">
        <v>60020700</v>
      </c>
      <c r="C39" s="6">
        <v>70161700</v>
      </c>
      <c r="D39" s="6">
        <v>71509800</v>
      </c>
      <c r="E39" s="6">
        <v>73963800</v>
      </c>
      <c r="F39" s="6">
        <v>1348100</v>
      </c>
      <c r="G39" s="6">
        <v>2454000</v>
      </c>
      <c r="I39" s="10">
        <f>SUM(I33:I38)</f>
        <v>70161685.870000005</v>
      </c>
      <c r="J39" s="10">
        <f t="shared" ref="J39:K39" si="9">SUM(J33:J38)</f>
        <v>71509860.93720001</v>
      </c>
      <c r="K39" s="10">
        <f t="shared" si="9"/>
        <v>73963681.969500005</v>
      </c>
      <c r="L39" s="11"/>
      <c r="M39" s="10">
        <f t="shared" si="8"/>
        <v>14.129999995231628</v>
      </c>
      <c r="N39" s="10">
        <f t="shared" si="8"/>
        <v>-60.937200009822845</v>
      </c>
      <c r="O39" s="10">
        <f t="shared" si="8"/>
        <v>118.03049999475479</v>
      </c>
    </row>
    <row r="40" spans="1:15" ht="12.75">
      <c r="A40" s="13" t="s">
        <v>23</v>
      </c>
      <c r="B40" s="14"/>
      <c r="C40" s="14"/>
      <c r="D40" s="14"/>
      <c r="E40" s="14"/>
      <c r="F40" s="14"/>
      <c r="G40" s="14"/>
      <c r="I40" s="10"/>
      <c r="J40" s="10"/>
      <c r="K40" s="10"/>
      <c r="L40" s="11"/>
      <c r="M40" s="12"/>
      <c r="N40" s="12"/>
      <c r="O40" s="12"/>
    </row>
    <row r="41" spans="1:15" ht="12.75">
      <c r="A41" s="32" t="s">
        <v>34</v>
      </c>
      <c r="B41" s="32"/>
      <c r="C41" s="32"/>
      <c r="D41" s="32"/>
      <c r="E41" s="32"/>
      <c r="F41" s="32"/>
      <c r="G41" s="32"/>
      <c r="I41" s="10"/>
      <c r="J41" s="10"/>
      <c r="K41" s="10"/>
      <c r="L41" s="11"/>
      <c r="M41" s="12"/>
      <c r="N41" s="12"/>
      <c r="O41" s="12"/>
    </row>
    <row r="42" spans="1:15" ht="12.75">
      <c r="A42" s="1" t="s">
        <v>11</v>
      </c>
      <c r="B42" s="2" t="s">
        <v>12</v>
      </c>
      <c r="C42" s="2" t="s">
        <v>13</v>
      </c>
      <c r="D42" s="2" t="s">
        <v>14</v>
      </c>
      <c r="E42" s="2" t="s">
        <v>15</v>
      </c>
      <c r="F42" s="2" t="s">
        <v>16</v>
      </c>
      <c r="G42" s="2" t="s">
        <v>17</v>
      </c>
      <c r="I42" s="10"/>
      <c r="J42" s="10"/>
      <c r="K42" s="10"/>
      <c r="L42" s="11"/>
      <c r="M42" s="12"/>
      <c r="N42" s="12"/>
      <c r="O42" s="12"/>
    </row>
    <row r="43" spans="1:15" ht="12.75">
      <c r="A43" s="9" t="s">
        <v>25</v>
      </c>
      <c r="B43" s="4">
        <v>22717400</v>
      </c>
      <c r="C43" s="4">
        <v>25352100</v>
      </c>
      <c r="D43" s="4">
        <v>26224500</v>
      </c>
      <c r="E43" s="4">
        <v>26702800</v>
      </c>
      <c r="F43" s="4">
        <v>872400</v>
      </c>
      <c r="G43" s="4">
        <v>478300</v>
      </c>
      <c r="I43" s="10">
        <f>[1]Sheet1!K22</f>
        <v>25352108</v>
      </c>
      <c r="J43" s="10">
        <f>[1]Sheet1!L22</f>
        <v>26224474</v>
      </c>
      <c r="K43" s="10">
        <f>[1]Sheet1!M22</f>
        <v>26702819</v>
      </c>
      <c r="L43" s="11"/>
      <c r="M43" s="10">
        <f t="shared" ref="M43:O48" si="10">C43-I43</f>
        <v>-8</v>
      </c>
      <c r="N43" s="10">
        <f t="shared" si="10"/>
        <v>26</v>
      </c>
      <c r="O43" s="10">
        <f t="shared" si="10"/>
        <v>-19</v>
      </c>
    </row>
    <row r="44" spans="1:15" ht="12.75">
      <c r="A44" s="9" t="s">
        <v>26</v>
      </c>
      <c r="B44" s="4">
        <v>49300</v>
      </c>
      <c r="C44" s="4">
        <v>66700</v>
      </c>
      <c r="D44" s="4">
        <v>185000</v>
      </c>
      <c r="E44" s="4">
        <v>187000</v>
      </c>
      <c r="F44" s="4">
        <v>118300</v>
      </c>
      <c r="G44" s="4">
        <v>2000</v>
      </c>
      <c r="I44" s="10">
        <f>[1]Sheet1!K28</f>
        <v>66700</v>
      </c>
      <c r="J44" s="10">
        <f>[1]Sheet1!L28</f>
        <v>185000</v>
      </c>
      <c r="K44" s="10">
        <f>[1]Sheet1!M28</f>
        <v>187000</v>
      </c>
      <c r="L44" s="11"/>
      <c r="M44" s="10">
        <f t="shared" si="10"/>
        <v>0</v>
      </c>
      <c r="N44" s="10">
        <f t="shared" si="10"/>
        <v>0</v>
      </c>
      <c r="O44" s="10">
        <f t="shared" si="10"/>
        <v>0</v>
      </c>
    </row>
    <row r="45" spans="1:15" ht="12.75">
      <c r="A45" s="9" t="s">
        <v>28</v>
      </c>
      <c r="B45" s="4">
        <v>283800</v>
      </c>
      <c r="C45" s="4">
        <v>281900</v>
      </c>
      <c r="D45" s="4">
        <v>287700</v>
      </c>
      <c r="E45" s="4">
        <v>284700</v>
      </c>
      <c r="F45" s="4">
        <v>5800</v>
      </c>
      <c r="G45" s="4">
        <v>-3000</v>
      </c>
      <c r="I45" s="10">
        <f>[1]Sheet1!K23</f>
        <v>281850</v>
      </c>
      <c r="J45" s="10">
        <f>[1]Sheet1!L23</f>
        <v>287700</v>
      </c>
      <c r="K45" s="10">
        <f>[1]Sheet1!M23</f>
        <v>284700</v>
      </c>
      <c r="L45" s="11"/>
      <c r="M45" s="10">
        <f t="shared" si="10"/>
        <v>50</v>
      </c>
      <c r="N45" s="10">
        <f t="shared" si="10"/>
        <v>0</v>
      </c>
      <c r="O45" s="10">
        <f t="shared" si="10"/>
        <v>0</v>
      </c>
    </row>
    <row r="46" spans="1:15" ht="12.75">
      <c r="A46" s="9" t="s">
        <v>30</v>
      </c>
      <c r="B46" s="4">
        <v>219100</v>
      </c>
      <c r="C46" s="4">
        <v>162500</v>
      </c>
      <c r="D46" s="4">
        <v>167000</v>
      </c>
      <c r="E46" s="4">
        <v>167000</v>
      </c>
      <c r="F46" s="4">
        <v>4500</v>
      </c>
      <c r="G46" s="4">
        <v>0</v>
      </c>
      <c r="I46" s="10">
        <f>[1]Sheet1!K24+[1]Sheet1!K25</f>
        <v>162500</v>
      </c>
      <c r="J46" s="10">
        <f>[1]Sheet1!L24+[1]Sheet1!L25</f>
        <v>167000</v>
      </c>
      <c r="K46" s="10">
        <f>[1]Sheet1!M24+[1]Sheet1!M25</f>
        <v>167000</v>
      </c>
      <c r="L46" s="11"/>
      <c r="M46" s="10">
        <f t="shared" si="10"/>
        <v>0</v>
      </c>
      <c r="N46" s="10">
        <f t="shared" si="10"/>
        <v>0</v>
      </c>
      <c r="O46" s="10">
        <f t="shared" si="10"/>
        <v>0</v>
      </c>
    </row>
    <row r="47" spans="1:15" ht="12.75">
      <c r="A47" s="9" t="s">
        <v>21</v>
      </c>
      <c r="B47" s="4">
        <v>15782900</v>
      </c>
      <c r="C47" s="4">
        <v>15126800</v>
      </c>
      <c r="D47" s="4">
        <v>18015700</v>
      </c>
      <c r="E47" s="4">
        <v>18992900</v>
      </c>
      <c r="F47" s="4">
        <v>2888900</v>
      </c>
      <c r="G47" s="4">
        <v>977200</v>
      </c>
      <c r="I47" s="10">
        <f>[1]Sheet1!K26+[1]Sheet1!K27+[1]Sheet1!K29</f>
        <v>15126781.470000001</v>
      </c>
      <c r="J47" s="10">
        <f>[1]Sheet1!L26+[1]Sheet1!L27+[1]Sheet1!L29</f>
        <v>18015634.291200005</v>
      </c>
      <c r="K47" s="10">
        <f>[1]Sheet1!M26+[1]Sheet1!M27+[1]Sheet1!M29</f>
        <v>18992899.795099996</v>
      </c>
      <c r="L47" s="11"/>
      <c r="M47" s="10">
        <f t="shared" si="10"/>
        <v>18.529999999329448</v>
      </c>
      <c r="N47" s="10">
        <f t="shared" si="10"/>
        <v>65.708799995481968</v>
      </c>
      <c r="O47" s="10">
        <f t="shared" si="10"/>
        <v>0.20490000396966934</v>
      </c>
    </row>
    <row r="48" spans="1:15" ht="12.75">
      <c r="A48" s="5" t="s">
        <v>22</v>
      </c>
      <c r="B48" s="6">
        <v>39052500</v>
      </c>
      <c r="C48" s="6">
        <v>40990000</v>
      </c>
      <c r="D48" s="6">
        <v>44879900</v>
      </c>
      <c r="E48" s="6">
        <v>46334400</v>
      </c>
      <c r="F48" s="6">
        <v>3889900</v>
      </c>
      <c r="G48" s="6">
        <v>1454500</v>
      </c>
      <c r="I48" s="10">
        <f>SUM(I43:I47)</f>
        <v>40989939.469999999</v>
      </c>
      <c r="J48" s="10">
        <f t="shared" ref="J48:K48" si="11">SUM(J43:J47)</f>
        <v>44879808.291200005</v>
      </c>
      <c r="K48" s="10">
        <f t="shared" si="11"/>
        <v>46334418.795099996</v>
      </c>
      <c r="L48" s="11"/>
      <c r="M48" s="10">
        <f t="shared" si="10"/>
        <v>60.530000001192093</v>
      </c>
      <c r="N48" s="10">
        <f t="shared" si="10"/>
        <v>91.708799995481968</v>
      </c>
      <c r="O48" s="10">
        <f t="shared" si="10"/>
        <v>-18.795099996030331</v>
      </c>
    </row>
    <row r="49" spans="1:17" ht="12.75">
      <c r="A49" s="13" t="s">
        <v>23</v>
      </c>
      <c r="B49" s="14"/>
      <c r="C49" s="14"/>
      <c r="D49" s="14"/>
      <c r="E49" s="14"/>
      <c r="F49" s="14"/>
      <c r="G49" s="14"/>
      <c r="I49" s="10"/>
      <c r="J49" s="10"/>
      <c r="K49" s="10"/>
      <c r="L49" s="11"/>
      <c r="M49" s="12"/>
      <c r="N49" s="12"/>
      <c r="O49" s="12"/>
    </row>
    <row r="50" spans="1:17" ht="12.75">
      <c r="A50" s="32" t="s">
        <v>35</v>
      </c>
      <c r="B50" s="32"/>
      <c r="C50" s="32"/>
      <c r="D50" s="32"/>
      <c r="E50" s="32"/>
      <c r="F50" s="32"/>
      <c r="G50" s="32"/>
      <c r="I50" s="10"/>
      <c r="J50" s="10"/>
      <c r="K50" s="10"/>
      <c r="L50" s="11"/>
      <c r="M50" s="12"/>
      <c r="N50" s="12"/>
      <c r="O50" s="12"/>
    </row>
    <row r="51" spans="1:17" ht="12.75">
      <c r="A51" s="1" t="s">
        <v>11</v>
      </c>
      <c r="B51" s="2" t="s">
        <v>12</v>
      </c>
      <c r="C51" s="2" t="s">
        <v>13</v>
      </c>
      <c r="D51" s="2" t="s">
        <v>14</v>
      </c>
      <c r="E51" s="2" t="s">
        <v>15</v>
      </c>
      <c r="F51" s="2" t="s">
        <v>16</v>
      </c>
      <c r="G51" s="2" t="s">
        <v>17</v>
      </c>
      <c r="I51" s="10"/>
      <c r="J51" s="10"/>
      <c r="K51" s="10"/>
      <c r="L51" s="11"/>
      <c r="M51" s="12"/>
      <c r="N51" s="12"/>
      <c r="O51" s="12"/>
    </row>
    <row r="52" spans="1:17" ht="12.75">
      <c r="A52" s="9" t="s">
        <v>25</v>
      </c>
      <c r="B52" s="4">
        <v>78658200</v>
      </c>
      <c r="C52" s="4">
        <v>84902600</v>
      </c>
      <c r="D52" s="4">
        <v>86293600</v>
      </c>
      <c r="E52" s="4">
        <v>88689900</v>
      </c>
      <c r="F52" s="4">
        <v>1391000</v>
      </c>
      <c r="G52" s="4">
        <v>2396300</v>
      </c>
      <c r="I52" s="10">
        <f>[1]Sheet1!K30</f>
        <v>84972734</v>
      </c>
      <c r="J52" s="10">
        <f>[1]Sheet1!L30</f>
        <v>86293565.600000024</v>
      </c>
      <c r="K52" s="10">
        <f>[1]Sheet1!M30</f>
        <v>88689980.049999982</v>
      </c>
      <c r="L52" s="11"/>
      <c r="M52" s="10">
        <f t="shared" ref="M52:O58" si="12">C52-I52</f>
        <v>-70134</v>
      </c>
      <c r="N52" s="10">
        <f t="shared" si="12"/>
        <v>34.399999976158142</v>
      </c>
      <c r="O52" s="10">
        <f t="shared" si="12"/>
        <v>-80.049999982118607</v>
      </c>
      <c r="Q52" s="8" t="s">
        <v>36</v>
      </c>
    </row>
    <row r="53" spans="1:17" ht="12.75">
      <c r="A53" s="9" t="s">
        <v>26</v>
      </c>
      <c r="B53" s="4">
        <v>919700</v>
      </c>
      <c r="C53" s="4">
        <v>870600</v>
      </c>
      <c r="D53" s="4">
        <v>819300</v>
      </c>
      <c r="E53" s="4">
        <v>826300</v>
      </c>
      <c r="F53" s="4">
        <v>-51300</v>
      </c>
      <c r="G53" s="4">
        <v>7000</v>
      </c>
      <c r="I53" s="10">
        <f>[1]Sheet1!K39</f>
        <v>870600</v>
      </c>
      <c r="J53" s="10">
        <f>[1]Sheet1!L39</f>
        <v>819300</v>
      </c>
      <c r="K53" s="10">
        <f>[1]Sheet1!M39</f>
        <v>826300</v>
      </c>
      <c r="L53" s="11"/>
      <c r="M53" s="10">
        <f t="shared" si="12"/>
        <v>0</v>
      </c>
      <c r="N53" s="10">
        <f t="shared" si="12"/>
        <v>0</v>
      </c>
      <c r="O53" s="10">
        <f t="shared" si="12"/>
        <v>0</v>
      </c>
    </row>
    <row r="54" spans="1:17" ht="12.75">
      <c r="A54" s="9" t="s">
        <v>28</v>
      </c>
      <c r="B54" s="4">
        <v>7704500</v>
      </c>
      <c r="C54" s="4">
        <v>5684700</v>
      </c>
      <c r="D54" s="4">
        <v>6298600</v>
      </c>
      <c r="E54" s="4">
        <v>6327200</v>
      </c>
      <c r="F54" s="4">
        <v>613900</v>
      </c>
      <c r="G54" s="4">
        <v>28600</v>
      </c>
      <c r="I54" s="10">
        <f>[1]Sheet1!K31+[1]Sheet1!K32+[1]Sheet1!K40</f>
        <v>5684904</v>
      </c>
      <c r="J54" s="10">
        <f>[1]Sheet1!L31+[1]Sheet1!L32+[1]Sheet1!L40</f>
        <v>6298600</v>
      </c>
      <c r="K54" s="10">
        <f>[1]Sheet1!M31+[1]Sheet1!M32+[1]Sheet1!M40</f>
        <v>6327200</v>
      </c>
      <c r="L54" s="11"/>
      <c r="M54" s="10">
        <f t="shared" si="12"/>
        <v>-204</v>
      </c>
      <c r="N54" s="10">
        <f t="shared" si="12"/>
        <v>0</v>
      </c>
      <c r="O54" s="10">
        <f t="shared" si="12"/>
        <v>0</v>
      </c>
    </row>
    <row r="55" spans="1:17" ht="12.75">
      <c r="A55" s="9" t="s">
        <v>33</v>
      </c>
      <c r="B55" s="4">
        <v>1114100</v>
      </c>
      <c r="C55" s="4">
        <v>475000</v>
      </c>
      <c r="D55" s="4">
        <v>0</v>
      </c>
      <c r="E55" s="4">
        <v>0</v>
      </c>
      <c r="F55" s="4">
        <v>-475000</v>
      </c>
      <c r="G55" s="4">
        <v>0</v>
      </c>
      <c r="I55" s="10">
        <f>[1]Sheet1!K38</f>
        <v>475000</v>
      </c>
      <c r="J55" s="10">
        <f>[1]Sheet1!L38</f>
        <v>0</v>
      </c>
      <c r="K55" s="10">
        <f>[1]Sheet1!M38</f>
        <v>0</v>
      </c>
      <c r="L55" s="11"/>
      <c r="M55" s="10">
        <f t="shared" si="12"/>
        <v>0</v>
      </c>
      <c r="N55" s="10">
        <f t="shared" si="12"/>
        <v>0</v>
      </c>
      <c r="O55" s="10">
        <f t="shared" si="12"/>
        <v>0</v>
      </c>
    </row>
    <row r="56" spans="1:17" ht="12.75">
      <c r="A56" s="9" t="s">
        <v>30</v>
      </c>
      <c r="B56" s="4">
        <v>2219100</v>
      </c>
      <c r="C56" s="4">
        <v>2139900</v>
      </c>
      <c r="D56" s="4">
        <v>2205700</v>
      </c>
      <c r="E56" s="4">
        <v>2214300</v>
      </c>
      <c r="F56" s="4">
        <v>65800</v>
      </c>
      <c r="G56" s="4">
        <v>8600</v>
      </c>
      <c r="I56" s="10">
        <f>[1]Sheet1!K33+[1]Sheet1!K34+[1]Sheet1!K35+[1]Sheet1!K41</f>
        <v>2139902</v>
      </c>
      <c r="J56" s="10">
        <f>[1]Sheet1!L33+[1]Sheet1!L34+[1]Sheet1!L35+[1]Sheet1!L41</f>
        <v>2205700</v>
      </c>
      <c r="K56" s="10">
        <f>[1]Sheet1!M33+[1]Sheet1!M34+[1]Sheet1!M35+[1]Sheet1!M41</f>
        <v>2214300</v>
      </c>
      <c r="L56" s="11"/>
      <c r="M56" s="10">
        <f t="shared" si="12"/>
        <v>-2</v>
      </c>
      <c r="N56" s="10">
        <f t="shared" si="12"/>
        <v>0</v>
      </c>
      <c r="O56" s="10">
        <f t="shared" si="12"/>
        <v>0</v>
      </c>
    </row>
    <row r="57" spans="1:17" ht="12.75">
      <c r="A57" s="9" t="s">
        <v>21</v>
      </c>
      <c r="B57" s="4">
        <v>57949500</v>
      </c>
      <c r="C57" s="4">
        <v>53150400</v>
      </c>
      <c r="D57" s="4">
        <v>61797200</v>
      </c>
      <c r="E57" s="4">
        <v>65700800</v>
      </c>
      <c r="F57" s="4">
        <v>8646800</v>
      </c>
      <c r="G57" s="4">
        <v>3903600</v>
      </c>
      <c r="I57" s="10">
        <f>[1]Sheet1!K36+[1]Sheet1!K37+[1]Sheet1!K42</f>
        <v>53202228.369999997</v>
      </c>
      <c r="J57" s="10">
        <f>[1]Sheet1!L36+[1]Sheet1!L37+[1]Sheet1!L42</f>
        <v>61797237.839280039</v>
      </c>
      <c r="K57" s="10">
        <f>[1]Sheet1!M36+[1]Sheet1!M37+[1]Sheet1!M42</f>
        <v>65700811.63381166</v>
      </c>
      <c r="L57" s="11"/>
      <c r="M57" s="10">
        <f t="shared" si="12"/>
        <v>-51828.369999997318</v>
      </c>
      <c r="N57" s="10">
        <f t="shared" si="12"/>
        <v>-37.839280039072037</v>
      </c>
      <c r="O57" s="10">
        <f t="shared" si="12"/>
        <v>-11.63381166011095</v>
      </c>
    </row>
    <row r="58" spans="1:17" ht="12.75">
      <c r="A58" s="5" t="s">
        <v>22</v>
      </c>
      <c r="B58" s="6">
        <v>148565100</v>
      </c>
      <c r="C58" s="6">
        <v>147223200</v>
      </c>
      <c r="D58" s="6">
        <v>157414400</v>
      </c>
      <c r="E58" s="6">
        <v>163758500</v>
      </c>
      <c r="F58" s="6">
        <v>10191200</v>
      </c>
      <c r="G58" s="6">
        <v>6344100</v>
      </c>
      <c r="I58" s="10">
        <f>SUM(I52:I57)</f>
        <v>147345368.37</v>
      </c>
      <c r="J58" s="10">
        <f t="shared" ref="J58:K58" si="13">SUM(J52:J57)</f>
        <v>157414403.43928006</v>
      </c>
      <c r="K58" s="10">
        <f t="shared" si="13"/>
        <v>163758591.68381163</v>
      </c>
      <c r="L58" s="11"/>
      <c r="M58" s="10">
        <f t="shared" si="12"/>
        <v>-122168.37000000477</v>
      </c>
      <c r="N58" s="10">
        <f t="shared" si="12"/>
        <v>-3.4392800629138947</v>
      </c>
      <c r="O58" s="10">
        <f t="shared" si="12"/>
        <v>-91.683811634778976</v>
      </c>
    </row>
    <row r="59" spans="1:17" ht="12.75">
      <c r="A59" s="13" t="s">
        <v>23</v>
      </c>
      <c r="B59" s="14"/>
      <c r="C59" s="14"/>
      <c r="D59" s="14"/>
      <c r="E59" s="14"/>
      <c r="F59" s="14"/>
      <c r="G59" s="14"/>
      <c r="I59" s="10"/>
      <c r="J59" s="10"/>
      <c r="K59" s="10"/>
      <c r="L59" s="11"/>
      <c r="M59" s="12"/>
      <c r="N59" s="12"/>
      <c r="O59" s="12"/>
    </row>
    <row r="60" spans="1:17" ht="12.75">
      <c r="A60" s="32" t="s">
        <v>37</v>
      </c>
      <c r="B60" s="32"/>
      <c r="C60" s="32"/>
      <c r="D60" s="32"/>
      <c r="E60" s="32"/>
      <c r="F60" s="32"/>
      <c r="G60" s="32"/>
      <c r="I60" s="10"/>
      <c r="J60" s="10"/>
      <c r="K60" s="10"/>
      <c r="L60" s="11"/>
      <c r="M60" s="12"/>
      <c r="N60" s="12"/>
      <c r="O60" s="12"/>
    </row>
    <row r="61" spans="1:17" ht="12.75">
      <c r="A61" s="1" t="s">
        <v>11</v>
      </c>
      <c r="B61" s="2" t="s">
        <v>12</v>
      </c>
      <c r="C61" s="2" t="s">
        <v>13</v>
      </c>
      <c r="D61" s="2" t="s">
        <v>14</v>
      </c>
      <c r="E61" s="2" t="s">
        <v>15</v>
      </c>
      <c r="F61" s="2" t="s">
        <v>16</v>
      </c>
      <c r="G61" s="2" t="s">
        <v>17</v>
      </c>
      <c r="I61" s="10"/>
      <c r="J61" s="10"/>
      <c r="K61" s="10"/>
      <c r="L61" s="11"/>
      <c r="M61" s="12"/>
      <c r="N61" s="12"/>
      <c r="O61" s="12"/>
    </row>
    <row r="62" spans="1:17" ht="12.75">
      <c r="A62" s="9" t="s">
        <v>25</v>
      </c>
      <c r="B62" s="4">
        <v>7184700</v>
      </c>
      <c r="C62" s="4">
        <v>7856100</v>
      </c>
      <c r="D62" s="4">
        <v>8577900</v>
      </c>
      <c r="E62" s="4">
        <v>8696900</v>
      </c>
      <c r="F62" s="4">
        <v>721800</v>
      </c>
      <c r="G62" s="4">
        <v>119000</v>
      </c>
      <c r="I62" s="10">
        <f>[1]Sheet1!K43</f>
        <v>7856098</v>
      </c>
      <c r="J62" s="10">
        <f>[1]Sheet1!L43</f>
        <v>8577942.9400000013</v>
      </c>
      <c r="K62" s="10">
        <f>[1]Sheet1!M43</f>
        <v>8696911.0199999996</v>
      </c>
      <c r="L62" s="11"/>
      <c r="M62" s="10">
        <f t="shared" ref="M62:O67" si="14">C62-I62</f>
        <v>2</v>
      </c>
      <c r="N62" s="10">
        <f t="shared" si="14"/>
        <v>-42.940000001341105</v>
      </c>
      <c r="O62" s="10">
        <f t="shared" si="14"/>
        <v>-11.019999999552965</v>
      </c>
    </row>
    <row r="63" spans="1:17" ht="12.75">
      <c r="A63" s="9" t="s">
        <v>26</v>
      </c>
      <c r="B63" s="4">
        <v>5400</v>
      </c>
      <c r="C63" s="4">
        <v>0</v>
      </c>
      <c r="D63" s="4">
        <v>17000</v>
      </c>
      <c r="E63" s="4">
        <v>17000</v>
      </c>
      <c r="F63" s="4">
        <v>17000</v>
      </c>
      <c r="G63" s="4">
        <v>0</v>
      </c>
      <c r="I63" s="10">
        <f>[1]Sheet1!K46</f>
        <v>0</v>
      </c>
      <c r="J63" s="10">
        <f>[1]Sheet1!L46</f>
        <v>17000</v>
      </c>
      <c r="K63" s="10">
        <f>[1]Sheet1!M46</f>
        <v>17000</v>
      </c>
      <c r="L63" s="11"/>
      <c r="M63" s="10">
        <f t="shared" si="14"/>
        <v>0</v>
      </c>
      <c r="N63" s="10">
        <f t="shared" si="14"/>
        <v>0</v>
      </c>
      <c r="O63" s="10">
        <f t="shared" si="14"/>
        <v>0</v>
      </c>
    </row>
    <row r="64" spans="1:17" ht="12.75">
      <c r="A64" s="9" t="s">
        <v>28</v>
      </c>
      <c r="B64" s="4">
        <v>14700</v>
      </c>
      <c r="C64" s="4">
        <v>92300</v>
      </c>
      <c r="D64" s="4">
        <v>79000</v>
      </c>
      <c r="E64" s="4">
        <v>92000</v>
      </c>
      <c r="F64" s="4">
        <v>-13300</v>
      </c>
      <c r="G64" s="4">
        <v>13000</v>
      </c>
      <c r="I64" s="10">
        <f>[1]Sheet1!K44</f>
        <v>92300</v>
      </c>
      <c r="J64" s="10">
        <f>[1]Sheet1!L44</f>
        <v>79000</v>
      </c>
      <c r="K64" s="10">
        <f>[1]Sheet1!M44</f>
        <v>92000</v>
      </c>
      <c r="L64" s="11"/>
      <c r="M64" s="10">
        <f t="shared" si="14"/>
        <v>0</v>
      </c>
      <c r="N64" s="10">
        <f t="shared" si="14"/>
        <v>0</v>
      </c>
      <c r="O64" s="10">
        <f t="shared" si="14"/>
        <v>0</v>
      </c>
    </row>
    <row r="65" spans="1:15" ht="12.75">
      <c r="A65" s="9" t="s">
        <v>30</v>
      </c>
      <c r="B65" s="4">
        <v>11000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I65" s="10"/>
      <c r="J65" s="10"/>
      <c r="K65" s="10"/>
      <c r="L65" s="11"/>
      <c r="M65" s="10">
        <f t="shared" si="14"/>
        <v>0</v>
      </c>
      <c r="N65" s="10">
        <f t="shared" si="14"/>
        <v>0</v>
      </c>
      <c r="O65" s="10">
        <f t="shared" si="14"/>
        <v>0</v>
      </c>
    </row>
    <row r="66" spans="1:15" ht="12.75">
      <c r="A66" s="9" t="s">
        <v>21</v>
      </c>
      <c r="B66" s="4">
        <v>4946100</v>
      </c>
      <c r="C66" s="4">
        <v>4652700</v>
      </c>
      <c r="D66" s="4">
        <v>5866200</v>
      </c>
      <c r="E66" s="4">
        <v>6164400</v>
      </c>
      <c r="F66" s="4">
        <v>1213500</v>
      </c>
      <c r="G66" s="4">
        <v>298200</v>
      </c>
      <c r="I66" s="10">
        <f>[1]Sheet1!K45+[1]Sheet1!K47</f>
        <v>4652675</v>
      </c>
      <c r="J66" s="10">
        <f>[1]Sheet1!L45+[1]Sheet1!L47</f>
        <v>5866201.3010053281</v>
      </c>
      <c r="K66" s="10">
        <f>[1]Sheet1!M45+[1]Sheet1!M47</f>
        <v>6164358.8559580008</v>
      </c>
      <c r="L66" s="11"/>
      <c r="M66" s="10">
        <f t="shared" si="14"/>
        <v>25</v>
      </c>
      <c r="N66" s="10">
        <f t="shared" si="14"/>
        <v>-1.3010053280740976</v>
      </c>
      <c r="O66" s="10">
        <f t="shared" si="14"/>
        <v>41.1440419992432</v>
      </c>
    </row>
    <row r="67" spans="1:15" ht="12.75">
      <c r="A67" s="5" t="s">
        <v>22</v>
      </c>
      <c r="B67" s="6">
        <v>12161900</v>
      </c>
      <c r="C67" s="6">
        <v>12601100</v>
      </c>
      <c r="D67" s="6">
        <v>14540100</v>
      </c>
      <c r="E67" s="6">
        <v>14970300</v>
      </c>
      <c r="F67" s="6">
        <v>1939000</v>
      </c>
      <c r="G67" s="6">
        <v>430200</v>
      </c>
      <c r="I67" s="10">
        <f>SUM(I62:I66)</f>
        <v>12601073</v>
      </c>
      <c r="J67" s="10">
        <f t="shared" ref="J67:K67" si="15">SUM(J62:J66)</f>
        <v>14540144.241005329</v>
      </c>
      <c r="K67" s="10">
        <f t="shared" si="15"/>
        <v>14970269.875957999</v>
      </c>
      <c r="L67" s="11"/>
      <c r="M67" s="10">
        <f t="shared" si="14"/>
        <v>27</v>
      </c>
      <c r="N67" s="10">
        <f t="shared" si="14"/>
        <v>-44.241005329415202</v>
      </c>
      <c r="O67" s="10">
        <f t="shared" si="14"/>
        <v>30.124042000621557</v>
      </c>
    </row>
    <row r="68" spans="1:15" ht="12.75">
      <c r="A68" s="13" t="s">
        <v>23</v>
      </c>
      <c r="B68" s="14"/>
      <c r="C68" s="14"/>
      <c r="D68" s="14"/>
      <c r="E68" s="14"/>
      <c r="F68" s="14"/>
      <c r="G68" s="14"/>
      <c r="I68" s="10"/>
      <c r="J68" s="10"/>
      <c r="K68" s="10"/>
      <c r="L68" s="11"/>
      <c r="M68" s="12"/>
      <c r="N68" s="12"/>
      <c r="O68" s="12"/>
    </row>
    <row r="69" spans="1:15" ht="12.75">
      <c r="A69" s="32" t="s">
        <v>38</v>
      </c>
      <c r="B69" s="32"/>
      <c r="C69" s="32"/>
      <c r="D69" s="32"/>
      <c r="E69" s="32"/>
      <c r="F69" s="32"/>
      <c r="G69" s="32"/>
      <c r="I69" s="10"/>
      <c r="J69" s="10"/>
      <c r="K69" s="10"/>
      <c r="L69" s="11"/>
      <c r="M69" s="12"/>
      <c r="N69" s="12"/>
      <c r="O69" s="12"/>
    </row>
    <row r="70" spans="1:15" ht="12.75">
      <c r="A70" s="1" t="s">
        <v>11</v>
      </c>
      <c r="B70" s="2" t="s">
        <v>12</v>
      </c>
      <c r="C70" s="2" t="s">
        <v>13</v>
      </c>
      <c r="D70" s="2" t="s">
        <v>14</v>
      </c>
      <c r="E70" s="2" t="s">
        <v>15</v>
      </c>
      <c r="F70" s="2" t="s">
        <v>16</v>
      </c>
      <c r="G70" s="2" t="s">
        <v>17</v>
      </c>
      <c r="I70" s="10"/>
      <c r="J70" s="10"/>
      <c r="K70" s="10"/>
      <c r="L70" s="11"/>
      <c r="M70" s="12"/>
      <c r="N70" s="12"/>
      <c r="O70" s="12"/>
    </row>
    <row r="71" spans="1:15" ht="12.75">
      <c r="A71" s="9" t="s">
        <v>25</v>
      </c>
      <c r="B71" s="4">
        <v>5004100</v>
      </c>
      <c r="C71" s="4">
        <v>5332900</v>
      </c>
      <c r="D71" s="4">
        <v>5478400</v>
      </c>
      <c r="E71" s="4">
        <v>5601200</v>
      </c>
      <c r="F71" s="4">
        <v>145500</v>
      </c>
      <c r="G71" s="4">
        <v>122800</v>
      </c>
      <c r="I71" s="10">
        <f>[1]Sheet1!K48</f>
        <v>5332926</v>
      </c>
      <c r="J71" s="10">
        <f>[1]Sheet1!L48</f>
        <v>5478438</v>
      </c>
      <c r="K71" s="10">
        <f>[1]Sheet1!M48</f>
        <v>5601184</v>
      </c>
      <c r="L71" s="11"/>
      <c r="M71" s="10">
        <f t="shared" ref="M71:O75" si="16">C71-I71</f>
        <v>-26</v>
      </c>
      <c r="N71" s="10">
        <f t="shared" si="16"/>
        <v>-38</v>
      </c>
      <c r="O71" s="10">
        <f t="shared" si="16"/>
        <v>16</v>
      </c>
    </row>
    <row r="72" spans="1:15" ht="12.75">
      <c r="A72" s="9" t="s">
        <v>26</v>
      </c>
      <c r="B72" s="4">
        <v>182200</v>
      </c>
      <c r="C72" s="4">
        <v>114000</v>
      </c>
      <c r="D72" s="4">
        <v>110000</v>
      </c>
      <c r="E72" s="4">
        <v>110000</v>
      </c>
      <c r="F72" s="4">
        <v>-4000</v>
      </c>
      <c r="G72" s="4">
        <v>0</v>
      </c>
      <c r="I72" s="10">
        <f>[1]Sheet1!K51</f>
        <v>114000</v>
      </c>
      <c r="J72" s="10">
        <f>[1]Sheet1!L51</f>
        <v>110000</v>
      </c>
      <c r="K72" s="10">
        <f>[1]Sheet1!M51</f>
        <v>110000</v>
      </c>
      <c r="L72" s="11"/>
      <c r="M72" s="10">
        <f t="shared" si="16"/>
        <v>0</v>
      </c>
      <c r="N72" s="10">
        <f t="shared" si="16"/>
        <v>0</v>
      </c>
      <c r="O72" s="10">
        <f t="shared" si="16"/>
        <v>0</v>
      </c>
    </row>
    <row r="73" spans="1:15" ht="12.75">
      <c r="A73" s="9" t="s">
        <v>28</v>
      </c>
      <c r="B73" s="4">
        <v>1800</v>
      </c>
      <c r="C73" s="4">
        <v>10000</v>
      </c>
      <c r="D73" s="4">
        <v>10000</v>
      </c>
      <c r="E73" s="4">
        <v>10000</v>
      </c>
      <c r="F73" s="4">
        <v>0</v>
      </c>
      <c r="G73" s="4">
        <v>0</v>
      </c>
      <c r="I73" s="10">
        <f>[1]Sheet1!K49</f>
        <v>10000</v>
      </c>
      <c r="J73" s="10">
        <f>[1]Sheet1!L49</f>
        <v>10000</v>
      </c>
      <c r="K73" s="10">
        <f>[1]Sheet1!M49</f>
        <v>10000</v>
      </c>
      <c r="L73" s="11"/>
      <c r="M73" s="10">
        <f t="shared" si="16"/>
        <v>0</v>
      </c>
      <c r="N73" s="10">
        <f t="shared" si="16"/>
        <v>0</v>
      </c>
      <c r="O73" s="10">
        <f t="shared" si="16"/>
        <v>0</v>
      </c>
    </row>
    <row r="74" spans="1:15" ht="12.75">
      <c r="A74" s="9" t="s">
        <v>21</v>
      </c>
      <c r="B74" s="4">
        <v>3528500</v>
      </c>
      <c r="C74" s="4">
        <v>3188100</v>
      </c>
      <c r="D74" s="4">
        <v>3773400</v>
      </c>
      <c r="E74" s="4">
        <v>3994700</v>
      </c>
      <c r="F74" s="4">
        <v>585300</v>
      </c>
      <c r="G74" s="4">
        <v>221300</v>
      </c>
      <c r="I74" s="10">
        <f>[1]Sheet1!K50+[1]Sheet1!K52</f>
        <v>3188050</v>
      </c>
      <c r="J74" s="10">
        <f>[1]Sheet1!L50+[1]Sheet1!L52</f>
        <v>3773394.0477333302</v>
      </c>
      <c r="K74" s="10">
        <f>[1]Sheet1!M50+[1]Sheet1!M52</f>
        <v>3994745.2335999999</v>
      </c>
      <c r="L74" s="11"/>
      <c r="M74" s="10">
        <f t="shared" si="16"/>
        <v>50</v>
      </c>
      <c r="N74" s="10">
        <f t="shared" si="16"/>
        <v>5.95226666983217</v>
      </c>
      <c r="O74" s="10">
        <f t="shared" si="16"/>
        <v>-45.233599999919534</v>
      </c>
    </row>
    <row r="75" spans="1:15" ht="12.75">
      <c r="A75" s="5" t="s">
        <v>22</v>
      </c>
      <c r="B75" s="6">
        <v>8716600</v>
      </c>
      <c r="C75" s="6">
        <v>8645000</v>
      </c>
      <c r="D75" s="6">
        <v>9371800</v>
      </c>
      <c r="E75" s="6">
        <v>9715900</v>
      </c>
      <c r="F75" s="6">
        <v>726800</v>
      </c>
      <c r="G75" s="6">
        <v>344100</v>
      </c>
      <c r="I75" s="15">
        <f>SUM(I71:I74)</f>
        <v>8644976</v>
      </c>
      <c r="J75" s="15">
        <f t="shared" ref="J75:K75" si="17">SUM(J71:J74)</f>
        <v>9371832.0477333292</v>
      </c>
      <c r="K75" s="15">
        <f t="shared" si="17"/>
        <v>9715929.2335999999</v>
      </c>
      <c r="L75" s="11"/>
      <c r="M75" s="10">
        <f t="shared" si="16"/>
        <v>24</v>
      </c>
      <c r="N75" s="10">
        <f t="shared" si="16"/>
        <v>-32.047733329236507</v>
      </c>
      <c r="O75" s="10">
        <f t="shared" si="16"/>
        <v>-29.233599999919534</v>
      </c>
    </row>
    <row r="76" spans="1:15" ht="12.75">
      <c r="A76" s="13" t="s">
        <v>23</v>
      </c>
      <c r="B76" s="14"/>
      <c r="C76" s="14"/>
      <c r="D76" s="14"/>
      <c r="E76" s="14"/>
      <c r="F76" s="14"/>
      <c r="G76" s="14"/>
      <c r="I76" s="10"/>
      <c r="J76" s="10"/>
      <c r="K76" s="10"/>
      <c r="L76" s="11"/>
      <c r="M76" s="12"/>
      <c r="N76" s="12"/>
      <c r="O76" s="12"/>
    </row>
    <row r="77" spans="1:15" ht="12.75">
      <c r="A77" s="32" t="s">
        <v>39</v>
      </c>
      <c r="B77" s="32"/>
      <c r="C77" s="32"/>
      <c r="D77" s="32"/>
      <c r="E77" s="32"/>
      <c r="F77" s="32"/>
      <c r="G77" s="32"/>
      <c r="I77" s="10"/>
      <c r="J77" s="10"/>
      <c r="K77" s="10"/>
      <c r="L77" s="11"/>
      <c r="M77" s="12"/>
      <c r="N77" s="12"/>
      <c r="O77" s="12"/>
    </row>
    <row r="78" spans="1:15" ht="12.75">
      <c r="A78" s="1" t="s">
        <v>11</v>
      </c>
      <c r="B78" s="2" t="s">
        <v>12</v>
      </c>
      <c r="C78" s="2" t="s">
        <v>13</v>
      </c>
      <c r="D78" s="2" t="s">
        <v>14</v>
      </c>
      <c r="E78" s="2" t="s">
        <v>15</v>
      </c>
      <c r="F78" s="2" t="s">
        <v>16</v>
      </c>
      <c r="G78" s="2" t="s">
        <v>17</v>
      </c>
      <c r="I78" s="10"/>
      <c r="J78" s="10"/>
      <c r="K78" s="10"/>
      <c r="L78" s="11"/>
      <c r="M78" s="12"/>
      <c r="N78" s="12"/>
      <c r="O78" s="12"/>
    </row>
    <row r="79" spans="1:15" ht="12.75">
      <c r="A79" s="9" t="s">
        <v>25</v>
      </c>
      <c r="B79" s="4">
        <v>1309000</v>
      </c>
      <c r="C79" s="4">
        <v>1467900</v>
      </c>
      <c r="D79" s="4">
        <v>1597800</v>
      </c>
      <c r="E79" s="4">
        <v>1647400</v>
      </c>
      <c r="F79" s="4">
        <v>129900</v>
      </c>
      <c r="G79" s="4">
        <v>49600</v>
      </c>
      <c r="I79" s="10">
        <f>[1]Sheet1!K53</f>
        <v>1467946</v>
      </c>
      <c r="J79" s="10">
        <f>[1]Sheet1!L53</f>
        <v>1597835</v>
      </c>
      <c r="K79" s="10">
        <f>[1]Sheet1!M53</f>
        <v>1647418</v>
      </c>
      <c r="L79" s="11"/>
      <c r="M79" s="10">
        <f t="shared" ref="M79:O82" si="18">C79-I79</f>
        <v>-46</v>
      </c>
      <c r="N79" s="10">
        <f t="shared" si="18"/>
        <v>-35</v>
      </c>
      <c r="O79" s="10">
        <f t="shared" si="18"/>
        <v>-18</v>
      </c>
    </row>
    <row r="80" spans="1:15" ht="12.75">
      <c r="A80" s="9" t="s">
        <v>33</v>
      </c>
      <c r="B80" s="4">
        <v>38000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I80" s="10"/>
      <c r="J80" s="10"/>
      <c r="K80" s="10"/>
      <c r="L80" s="11"/>
      <c r="M80" s="10">
        <f t="shared" si="18"/>
        <v>0</v>
      </c>
      <c r="N80" s="10">
        <f t="shared" si="18"/>
        <v>0</v>
      </c>
      <c r="O80" s="10">
        <f t="shared" si="18"/>
        <v>0</v>
      </c>
    </row>
    <row r="81" spans="1:15" ht="12.75">
      <c r="A81" s="9" t="s">
        <v>21</v>
      </c>
      <c r="B81" s="4">
        <v>899900</v>
      </c>
      <c r="C81" s="4">
        <v>862600</v>
      </c>
      <c r="D81" s="4">
        <v>1084600</v>
      </c>
      <c r="E81" s="4">
        <v>1158000</v>
      </c>
      <c r="F81" s="4">
        <v>222000</v>
      </c>
      <c r="G81" s="4">
        <v>73400</v>
      </c>
      <c r="I81" s="10">
        <f>[1]Sheet1!K54</f>
        <v>862616</v>
      </c>
      <c r="J81" s="10">
        <f>[1]Sheet1!L54</f>
        <v>1084610.398</v>
      </c>
      <c r="K81" s="10">
        <f>[1]Sheet1!M54</f>
        <v>1157970.1122000001</v>
      </c>
      <c r="L81" s="11"/>
      <c r="M81" s="10">
        <f t="shared" si="18"/>
        <v>-16</v>
      </c>
      <c r="N81" s="10">
        <f t="shared" si="18"/>
        <v>-10.398000000044703</v>
      </c>
      <c r="O81" s="10">
        <f t="shared" si="18"/>
        <v>29.887799999909475</v>
      </c>
    </row>
    <row r="82" spans="1:15" ht="12.75">
      <c r="A82" s="5" t="s">
        <v>22</v>
      </c>
      <c r="B82" s="6">
        <v>2246900</v>
      </c>
      <c r="C82" s="6">
        <v>2330500</v>
      </c>
      <c r="D82" s="6">
        <v>2682400</v>
      </c>
      <c r="E82" s="6">
        <v>2805400</v>
      </c>
      <c r="F82" s="6">
        <v>351900</v>
      </c>
      <c r="G82" s="6">
        <v>123000</v>
      </c>
      <c r="I82" s="15">
        <f>SUM(I78:I81)</f>
        <v>2330562</v>
      </c>
      <c r="J82" s="15">
        <f t="shared" ref="J82:K82" si="19">SUM(J78:J81)</f>
        <v>2682445.398</v>
      </c>
      <c r="K82" s="15">
        <f t="shared" si="19"/>
        <v>2805388.1122000003</v>
      </c>
      <c r="L82" s="11"/>
      <c r="M82" s="10">
        <f t="shared" si="18"/>
        <v>-62</v>
      </c>
      <c r="N82" s="10">
        <f t="shared" si="18"/>
        <v>-45.398000000044703</v>
      </c>
      <c r="O82" s="10">
        <f t="shared" si="18"/>
        <v>11.887799999676645</v>
      </c>
    </row>
    <row r="83" spans="1:15" ht="12.75">
      <c r="A83" s="13" t="s">
        <v>23</v>
      </c>
      <c r="B83" s="14"/>
      <c r="C83" s="14"/>
      <c r="D83" s="14"/>
      <c r="E83" s="14"/>
      <c r="F83" s="14"/>
      <c r="G83" s="14"/>
      <c r="I83" s="10"/>
      <c r="J83" s="10"/>
      <c r="K83" s="10"/>
      <c r="L83" s="11"/>
      <c r="M83" s="12"/>
      <c r="N83" s="12"/>
      <c r="O83" s="12"/>
    </row>
    <row r="84" spans="1:15" ht="12.75">
      <c r="A84" s="32" t="s">
        <v>40</v>
      </c>
      <c r="B84" s="32"/>
      <c r="C84" s="32"/>
      <c r="D84" s="32"/>
      <c r="E84" s="32"/>
      <c r="F84" s="32"/>
      <c r="G84" s="32"/>
      <c r="I84" s="10"/>
      <c r="J84" s="10"/>
      <c r="K84" s="10"/>
      <c r="L84" s="11"/>
      <c r="M84" s="12"/>
      <c r="N84" s="12"/>
      <c r="O84" s="12"/>
    </row>
    <row r="85" spans="1:15" ht="12.75">
      <c r="A85" s="1" t="s">
        <v>11</v>
      </c>
      <c r="B85" s="2" t="s">
        <v>12</v>
      </c>
      <c r="C85" s="2" t="s">
        <v>13</v>
      </c>
      <c r="D85" s="2" t="s">
        <v>14</v>
      </c>
      <c r="E85" s="2" t="s">
        <v>15</v>
      </c>
      <c r="F85" s="2" t="s">
        <v>16</v>
      </c>
      <c r="G85" s="2" t="s">
        <v>17</v>
      </c>
      <c r="I85" s="10"/>
      <c r="J85" s="10"/>
      <c r="K85" s="10"/>
      <c r="L85" s="11"/>
      <c r="M85" s="12"/>
      <c r="N85" s="12"/>
      <c r="O85" s="12"/>
    </row>
    <row r="86" spans="1:15" ht="12.75">
      <c r="A86" s="9" t="s">
        <v>25</v>
      </c>
      <c r="B86" s="4">
        <v>367200</v>
      </c>
      <c r="C86" s="4">
        <v>353300</v>
      </c>
      <c r="D86" s="4">
        <v>545800</v>
      </c>
      <c r="E86" s="4">
        <v>551300</v>
      </c>
      <c r="F86" s="4">
        <v>192500</v>
      </c>
      <c r="G86" s="4">
        <v>5500</v>
      </c>
      <c r="I86" s="10">
        <f>[1]Sheet1!K55</f>
        <v>353307</v>
      </c>
      <c r="J86" s="10">
        <f>[1]Sheet1!L55</f>
        <v>545834</v>
      </c>
      <c r="K86" s="10">
        <f>[1]Sheet1!M55</f>
        <v>551295</v>
      </c>
      <c r="L86" s="11"/>
      <c r="M86" s="10">
        <f t="shared" ref="M86:O89" si="20">C86-I86</f>
        <v>-7</v>
      </c>
      <c r="N86" s="10">
        <f t="shared" si="20"/>
        <v>-34</v>
      </c>
      <c r="O86" s="10">
        <f t="shared" si="20"/>
        <v>5</v>
      </c>
    </row>
    <row r="87" spans="1:15" ht="12.75">
      <c r="A87" s="9" t="s">
        <v>26</v>
      </c>
      <c r="B87" s="4">
        <v>0</v>
      </c>
      <c r="C87" s="4">
        <v>115800</v>
      </c>
      <c r="D87" s="4">
        <v>0</v>
      </c>
      <c r="E87" s="4">
        <v>0</v>
      </c>
      <c r="F87" s="4">
        <v>-115800</v>
      </c>
      <c r="G87" s="4">
        <v>0</v>
      </c>
      <c r="I87" s="10">
        <f>[1]Sheet1!K57</f>
        <v>115753</v>
      </c>
      <c r="J87" s="10">
        <f>[1]Sheet1!L57</f>
        <v>0</v>
      </c>
      <c r="K87" s="10">
        <f>[1]Sheet1!M57</f>
        <v>0</v>
      </c>
      <c r="L87" s="11"/>
      <c r="M87" s="10">
        <f t="shared" si="20"/>
        <v>47</v>
      </c>
      <c r="N87" s="10">
        <f t="shared" si="20"/>
        <v>0</v>
      </c>
      <c r="O87" s="10">
        <f t="shared" si="20"/>
        <v>0</v>
      </c>
    </row>
    <row r="88" spans="1:15" ht="12.75">
      <c r="A88" s="9" t="s">
        <v>21</v>
      </c>
      <c r="B88" s="4">
        <v>252400</v>
      </c>
      <c r="C88" s="4">
        <v>258700</v>
      </c>
      <c r="D88" s="4">
        <v>370500</v>
      </c>
      <c r="E88" s="4">
        <v>387500</v>
      </c>
      <c r="F88" s="4">
        <v>111800</v>
      </c>
      <c r="G88" s="4">
        <v>17000</v>
      </c>
      <c r="I88" s="10">
        <f>[1]Sheet1!K56+[1]Sheet1!K58</f>
        <v>258710</v>
      </c>
      <c r="J88" s="10">
        <f>[1]Sheet1!L56+[1]Sheet1!L58</f>
        <v>370512.11920000002</v>
      </c>
      <c r="K88" s="10">
        <f>[1]Sheet1!M56+[1]Sheet1!M58</f>
        <v>387505.25550000003</v>
      </c>
      <c r="L88" s="11"/>
      <c r="M88" s="10">
        <f t="shared" si="20"/>
        <v>-10</v>
      </c>
      <c r="N88" s="10">
        <f t="shared" si="20"/>
        <v>-12.119200000015553</v>
      </c>
      <c r="O88" s="10">
        <f t="shared" si="20"/>
        <v>-5.2555000000284053</v>
      </c>
    </row>
    <row r="89" spans="1:15" ht="12.75">
      <c r="A89" s="5" t="s">
        <v>22</v>
      </c>
      <c r="B89" s="6">
        <v>619600</v>
      </c>
      <c r="C89" s="6">
        <v>727800</v>
      </c>
      <c r="D89" s="6">
        <v>916300</v>
      </c>
      <c r="E89" s="6">
        <v>938800</v>
      </c>
      <c r="F89" s="6">
        <v>188500</v>
      </c>
      <c r="G89" s="6">
        <v>22500</v>
      </c>
      <c r="I89" s="10">
        <f>SUM(I86:I88)</f>
        <v>727770</v>
      </c>
      <c r="J89" s="10">
        <f t="shared" ref="J89:K89" si="21">SUM(J86:J88)</f>
        <v>916346.11920000007</v>
      </c>
      <c r="K89" s="10">
        <f t="shared" si="21"/>
        <v>938800.25549999997</v>
      </c>
      <c r="L89" s="11"/>
      <c r="M89" s="10">
        <f t="shared" si="20"/>
        <v>30</v>
      </c>
      <c r="N89" s="10">
        <f t="shared" si="20"/>
        <v>-46.119200000073761</v>
      </c>
      <c r="O89" s="10">
        <f t="shared" si="20"/>
        <v>-0.25549999997019768</v>
      </c>
    </row>
    <row r="90" spans="1:15" ht="12.75">
      <c r="A90" s="13" t="s">
        <v>23</v>
      </c>
      <c r="B90" s="14"/>
      <c r="C90" s="14"/>
      <c r="D90" s="14"/>
      <c r="E90" s="14"/>
      <c r="F90" s="14"/>
      <c r="G90" s="14"/>
      <c r="I90" s="10"/>
      <c r="J90" s="10"/>
      <c r="K90" s="10"/>
      <c r="L90" s="11"/>
      <c r="M90" s="12"/>
      <c r="N90" s="12"/>
      <c r="O90" s="12"/>
    </row>
    <row r="91" spans="1:15" ht="12.75">
      <c r="A91" s="32" t="s">
        <v>41</v>
      </c>
      <c r="B91" s="32"/>
      <c r="C91" s="32"/>
      <c r="D91" s="32"/>
      <c r="E91" s="32"/>
      <c r="F91" s="32"/>
      <c r="G91" s="32"/>
      <c r="I91" s="10"/>
      <c r="J91" s="10"/>
      <c r="K91" s="10"/>
      <c r="L91" s="11"/>
      <c r="M91" s="12"/>
      <c r="N91" s="12"/>
      <c r="O91" s="12"/>
    </row>
    <row r="92" spans="1:15" ht="12.75">
      <c r="A92" s="1" t="s">
        <v>11</v>
      </c>
      <c r="B92" s="2" t="s">
        <v>12</v>
      </c>
      <c r="C92" s="2" t="s">
        <v>13</v>
      </c>
      <c r="D92" s="2" t="s">
        <v>14</v>
      </c>
      <c r="E92" s="2" t="s">
        <v>15</v>
      </c>
      <c r="F92" s="2" t="s">
        <v>16</v>
      </c>
      <c r="G92" s="2" t="s">
        <v>17</v>
      </c>
      <c r="I92" s="10"/>
      <c r="J92" s="10"/>
      <c r="K92" s="10"/>
      <c r="L92" s="11"/>
      <c r="M92" s="12"/>
      <c r="N92" s="12"/>
      <c r="O92" s="12"/>
    </row>
    <row r="93" spans="1:15" ht="12.75">
      <c r="A93" s="9" t="s">
        <v>25</v>
      </c>
      <c r="B93" s="4">
        <v>2522200</v>
      </c>
      <c r="C93" s="4">
        <v>2455900</v>
      </c>
      <c r="D93" s="4">
        <v>2782900</v>
      </c>
      <c r="E93" s="4">
        <v>2841900</v>
      </c>
      <c r="F93" s="4">
        <v>327000</v>
      </c>
      <c r="G93" s="4">
        <v>59000</v>
      </c>
      <c r="I93" s="10">
        <f>[1]Sheet1!K59</f>
        <v>2455876</v>
      </c>
      <c r="J93" s="10">
        <f>[1]Sheet1!L59</f>
        <v>2782929</v>
      </c>
      <c r="K93" s="10">
        <f>[1]Sheet1!M59</f>
        <v>2841926</v>
      </c>
      <c r="L93" s="11"/>
      <c r="M93" s="10">
        <f t="shared" ref="M93:O98" si="22">C93-I93</f>
        <v>24</v>
      </c>
      <c r="N93" s="10">
        <f t="shared" si="22"/>
        <v>-29</v>
      </c>
      <c r="O93" s="10">
        <f t="shared" si="22"/>
        <v>-26</v>
      </c>
    </row>
    <row r="94" spans="1:15" ht="12.75">
      <c r="A94" s="9" t="s">
        <v>26</v>
      </c>
      <c r="B94" s="4">
        <v>45100</v>
      </c>
      <c r="C94" s="4">
        <v>83300</v>
      </c>
      <c r="D94" s="4">
        <v>186000</v>
      </c>
      <c r="E94" s="4">
        <v>186000</v>
      </c>
      <c r="F94" s="4">
        <v>102700</v>
      </c>
      <c r="G94" s="4">
        <v>0</v>
      </c>
      <c r="I94" s="10">
        <f>[1]Sheet1!K62</f>
        <v>83253</v>
      </c>
      <c r="J94" s="10">
        <f>[1]Sheet1!L62</f>
        <v>186000</v>
      </c>
      <c r="K94" s="10">
        <f>[1]Sheet1!M62</f>
        <v>186000</v>
      </c>
      <c r="L94" s="11"/>
      <c r="M94" s="10">
        <f t="shared" si="22"/>
        <v>47</v>
      </c>
      <c r="N94" s="10">
        <f t="shared" si="22"/>
        <v>0</v>
      </c>
      <c r="O94" s="10">
        <f t="shared" si="22"/>
        <v>0</v>
      </c>
    </row>
    <row r="95" spans="1:15" ht="12.75">
      <c r="A95" s="9" t="s">
        <v>28</v>
      </c>
      <c r="B95" s="4">
        <v>10000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I95" s="10">
        <v>0</v>
      </c>
      <c r="J95" s="10">
        <v>0</v>
      </c>
      <c r="K95" s="10">
        <v>0</v>
      </c>
      <c r="L95" s="11"/>
      <c r="M95" s="10">
        <f t="shared" si="22"/>
        <v>0</v>
      </c>
      <c r="N95" s="10">
        <f t="shared" si="22"/>
        <v>0</v>
      </c>
      <c r="O95" s="10">
        <f t="shared" si="22"/>
        <v>0</v>
      </c>
    </row>
    <row r="96" spans="1:15" ht="12.75">
      <c r="A96" s="9" t="s">
        <v>30</v>
      </c>
      <c r="B96" s="4">
        <v>24100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I96" s="10">
        <v>0</v>
      </c>
      <c r="J96" s="10">
        <v>0</v>
      </c>
      <c r="K96" s="10">
        <v>0</v>
      </c>
      <c r="L96" s="11"/>
      <c r="M96" s="10">
        <f t="shared" si="22"/>
        <v>0</v>
      </c>
      <c r="N96" s="10">
        <f t="shared" si="22"/>
        <v>0</v>
      </c>
      <c r="O96" s="10">
        <f t="shared" si="22"/>
        <v>0</v>
      </c>
    </row>
    <row r="97" spans="1:15" ht="12.75">
      <c r="A97" s="9" t="s">
        <v>21</v>
      </c>
      <c r="B97" s="4">
        <v>1767100</v>
      </c>
      <c r="C97" s="4">
        <v>1499100</v>
      </c>
      <c r="D97" s="4">
        <v>1973800</v>
      </c>
      <c r="E97" s="4">
        <v>2087200</v>
      </c>
      <c r="F97" s="4">
        <v>474700</v>
      </c>
      <c r="G97" s="4">
        <v>113400</v>
      </c>
      <c r="I97" s="10">
        <f>[1]Sheet1!K60+[1]Sheet1!K61+[1]Sheet1!K63</f>
        <v>1499078.8399999999</v>
      </c>
      <c r="J97" s="10">
        <f>[1]Sheet1!L60+[1]Sheet1!L61+[1]Sheet1!L63</f>
        <v>1973775.2052</v>
      </c>
      <c r="K97" s="10">
        <f>[1]Sheet1!M60+[1]Sheet1!M61+[1]Sheet1!M63</f>
        <v>2087185.9853999997</v>
      </c>
      <c r="L97" s="11"/>
      <c r="M97" s="10">
        <f t="shared" si="22"/>
        <v>21.160000000149012</v>
      </c>
      <c r="N97" s="10">
        <f t="shared" si="22"/>
        <v>24.79480000003241</v>
      </c>
      <c r="O97" s="10">
        <f t="shared" si="22"/>
        <v>14.014600000344217</v>
      </c>
    </row>
    <row r="98" spans="1:15" ht="12.75">
      <c r="A98" s="5" t="s">
        <v>22</v>
      </c>
      <c r="B98" s="6">
        <v>4368500</v>
      </c>
      <c r="C98" s="6">
        <v>4038300</v>
      </c>
      <c r="D98" s="6">
        <v>4942700</v>
      </c>
      <c r="E98" s="6">
        <v>5115100</v>
      </c>
      <c r="F98" s="6">
        <v>904400</v>
      </c>
      <c r="G98" s="6">
        <v>172400</v>
      </c>
      <c r="I98" s="15">
        <f>SUM(I93:I97)</f>
        <v>4038207.84</v>
      </c>
      <c r="J98" s="15">
        <f t="shared" ref="J98:K98" si="23">SUM(J93:J97)</f>
        <v>4942704.2051999997</v>
      </c>
      <c r="K98" s="15">
        <f t="shared" si="23"/>
        <v>5115111.9853999997</v>
      </c>
      <c r="L98" s="11"/>
      <c r="M98" s="10">
        <f t="shared" si="22"/>
        <v>92.160000000149012</v>
      </c>
      <c r="N98" s="10">
        <f t="shared" si="22"/>
        <v>-4.2051999997347593</v>
      </c>
      <c r="O98" s="10">
        <f t="shared" si="22"/>
        <v>-11.985399999655783</v>
      </c>
    </row>
    <row r="99" spans="1:15" ht="12.75">
      <c r="A99" s="13" t="s">
        <v>23</v>
      </c>
      <c r="B99" s="14"/>
      <c r="C99" s="14"/>
      <c r="D99" s="14"/>
      <c r="E99" s="14"/>
      <c r="F99" s="14"/>
      <c r="G99" s="14"/>
      <c r="I99" s="10"/>
      <c r="J99" s="10"/>
      <c r="K99" s="10"/>
      <c r="L99" s="11"/>
      <c r="M99" s="12"/>
      <c r="N99" s="12"/>
      <c r="O99" s="12"/>
    </row>
    <row r="100" spans="1:15" ht="12.75">
      <c r="A100" s="32" t="s">
        <v>42</v>
      </c>
      <c r="B100" s="32"/>
      <c r="C100" s="32"/>
      <c r="D100" s="32"/>
      <c r="E100" s="32"/>
      <c r="F100" s="32"/>
      <c r="G100" s="32"/>
      <c r="I100" s="10"/>
      <c r="J100" s="10"/>
      <c r="K100" s="10"/>
      <c r="L100" s="11"/>
      <c r="M100" s="12"/>
      <c r="N100" s="12"/>
      <c r="O100" s="12"/>
    </row>
    <row r="101" spans="1:15" ht="12.75">
      <c r="A101" s="1" t="s">
        <v>11</v>
      </c>
      <c r="B101" s="2" t="s">
        <v>12</v>
      </c>
      <c r="C101" s="2" t="s">
        <v>13</v>
      </c>
      <c r="D101" s="2" t="s">
        <v>14</v>
      </c>
      <c r="E101" s="2" t="s">
        <v>15</v>
      </c>
      <c r="F101" s="2" t="s">
        <v>16</v>
      </c>
      <c r="G101" s="2" t="s">
        <v>17</v>
      </c>
      <c r="I101" s="10"/>
      <c r="J101" s="10"/>
      <c r="K101" s="10"/>
      <c r="L101" s="11"/>
      <c r="M101" s="12"/>
      <c r="N101" s="12"/>
      <c r="O101" s="12"/>
    </row>
    <row r="102" spans="1:15" ht="12.75">
      <c r="A102" s="9" t="s">
        <v>25</v>
      </c>
      <c r="B102" s="4">
        <v>4814000</v>
      </c>
      <c r="C102" s="4">
        <v>4894200</v>
      </c>
      <c r="D102" s="4">
        <v>5039900</v>
      </c>
      <c r="E102" s="4">
        <v>5119800</v>
      </c>
      <c r="F102" s="4">
        <v>145700</v>
      </c>
      <c r="G102" s="4">
        <v>79900</v>
      </c>
      <c r="I102" s="10">
        <f>[1]Sheet1!K64</f>
        <v>4894209</v>
      </c>
      <c r="J102" s="10">
        <f>[1]Sheet1!L64</f>
        <v>5039908</v>
      </c>
      <c r="K102" s="10">
        <f>[1]Sheet1!M64</f>
        <v>5119818</v>
      </c>
      <c r="L102" s="11"/>
      <c r="M102" s="10">
        <f t="shared" ref="M102:O108" si="24">C102-I102</f>
        <v>-9</v>
      </c>
      <c r="N102" s="10">
        <f t="shared" si="24"/>
        <v>-8</v>
      </c>
      <c r="O102" s="10">
        <f t="shared" si="24"/>
        <v>-18</v>
      </c>
    </row>
    <row r="103" spans="1:15" ht="12.75">
      <c r="A103" s="9" t="s">
        <v>26</v>
      </c>
      <c r="B103" s="4">
        <v>147200</v>
      </c>
      <c r="C103" s="4">
        <v>0</v>
      </c>
      <c r="D103" s="4">
        <v>25000</v>
      </c>
      <c r="E103" s="4">
        <v>0</v>
      </c>
      <c r="F103" s="4">
        <v>25000</v>
      </c>
      <c r="G103" s="4">
        <v>-25000</v>
      </c>
      <c r="I103" s="10">
        <f>[1]Sheet1!K68</f>
        <v>0</v>
      </c>
      <c r="J103" s="10">
        <f>[1]Sheet1!L68</f>
        <v>25000</v>
      </c>
      <c r="K103" s="10">
        <f>[1]Sheet1!M68</f>
        <v>0</v>
      </c>
      <c r="L103" s="11"/>
      <c r="M103" s="10">
        <f t="shared" si="24"/>
        <v>0</v>
      </c>
      <c r="N103" s="10">
        <f t="shared" si="24"/>
        <v>0</v>
      </c>
      <c r="O103" s="10">
        <f t="shared" si="24"/>
        <v>0</v>
      </c>
    </row>
    <row r="104" spans="1:15" ht="12.75">
      <c r="A104" s="9" t="s">
        <v>28</v>
      </c>
      <c r="B104" s="4">
        <v>3800</v>
      </c>
      <c r="C104" s="4">
        <v>2400</v>
      </c>
      <c r="D104" s="4">
        <v>6200</v>
      </c>
      <c r="E104" s="4">
        <v>7700</v>
      </c>
      <c r="F104" s="4">
        <v>3800</v>
      </c>
      <c r="G104" s="4">
        <v>1500</v>
      </c>
      <c r="I104" s="10">
        <f>[1]Sheet1!K65</f>
        <v>2440</v>
      </c>
      <c r="J104" s="10">
        <f>[1]Sheet1!L65</f>
        <v>6200</v>
      </c>
      <c r="K104" s="10">
        <f>[1]Sheet1!M65</f>
        <v>7700</v>
      </c>
      <c r="L104" s="11"/>
      <c r="M104" s="10">
        <f t="shared" si="24"/>
        <v>-40</v>
      </c>
      <c r="N104" s="10">
        <f t="shared" si="24"/>
        <v>0</v>
      </c>
      <c r="O104" s="10">
        <f t="shared" si="24"/>
        <v>0</v>
      </c>
    </row>
    <row r="105" spans="1:15" ht="12.75">
      <c r="A105" s="9" t="s">
        <v>33</v>
      </c>
      <c r="B105" s="4">
        <v>123000</v>
      </c>
      <c r="C105" s="4">
        <v>20000</v>
      </c>
      <c r="D105" s="4">
        <v>0</v>
      </c>
      <c r="E105" s="4">
        <v>0</v>
      </c>
      <c r="F105" s="4">
        <v>-20000</v>
      </c>
      <c r="G105" s="4">
        <v>0</v>
      </c>
      <c r="I105" s="10">
        <f>[1]Sheet1!K67</f>
        <v>20000</v>
      </c>
      <c r="J105" s="10">
        <f>[1]Sheet1!L67</f>
        <v>0</v>
      </c>
      <c r="K105" s="10">
        <f>[1]Sheet1!M67</f>
        <v>0</v>
      </c>
      <c r="L105" s="11"/>
      <c r="M105" s="10">
        <f t="shared" si="24"/>
        <v>0</v>
      </c>
      <c r="N105" s="10">
        <f t="shared" si="24"/>
        <v>0</v>
      </c>
      <c r="O105" s="10">
        <f t="shared" si="24"/>
        <v>0</v>
      </c>
    </row>
    <row r="106" spans="1:15" ht="12.75">
      <c r="A106" s="9" t="s">
        <v>30</v>
      </c>
      <c r="B106" s="4">
        <v>3500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I106" s="7">
        <v>0</v>
      </c>
      <c r="J106" s="7">
        <v>0</v>
      </c>
      <c r="K106" s="7">
        <v>0</v>
      </c>
      <c r="L106" s="11"/>
      <c r="M106" s="10">
        <f t="shared" si="24"/>
        <v>0</v>
      </c>
      <c r="N106" s="10">
        <f t="shared" si="24"/>
        <v>0</v>
      </c>
      <c r="O106" s="10">
        <f t="shared" si="24"/>
        <v>0</v>
      </c>
    </row>
    <row r="107" spans="1:15" ht="12.75">
      <c r="A107" s="9" t="s">
        <v>21</v>
      </c>
      <c r="B107" s="4">
        <v>3381700</v>
      </c>
      <c r="C107" s="4">
        <v>2877000</v>
      </c>
      <c r="D107" s="4">
        <v>3435300</v>
      </c>
      <c r="E107" s="4">
        <v>3602300</v>
      </c>
      <c r="F107" s="4">
        <v>558300</v>
      </c>
      <c r="G107" s="4">
        <v>167000</v>
      </c>
      <c r="I107" s="10">
        <f>[1]Sheet1!K66+[1]Sheet1!K69</f>
        <v>2876964</v>
      </c>
      <c r="J107" s="10">
        <f>[1]Sheet1!L66+[1]Sheet1!L69</f>
        <v>3435282.7570666661</v>
      </c>
      <c r="K107" s="10">
        <f>[1]Sheet1!M66+[1]Sheet1!M69</f>
        <v>3602328.2922</v>
      </c>
      <c r="L107" s="11"/>
      <c r="M107" s="10">
        <f t="shared" si="24"/>
        <v>36</v>
      </c>
      <c r="N107" s="10">
        <f t="shared" si="24"/>
        <v>17.242933333851397</v>
      </c>
      <c r="O107" s="10">
        <f t="shared" si="24"/>
        <v>-28.292200000025332</v>
      </c>
    </row>
    <row r="108" spans="1:15" ht="12.75">
      <c r="A108" s="5" t="s">
        <v>22</v>
      </c>
      <c r="B108" s="6">
        <v>8473200</v>
      </c>
      <c r="C108" s="6">
        <v>7793600</v>
      </c>
      <c r="D108" s="6">
        <v>8506400</v>
      </c>
      <c r="E108" s="6">
        <v>8729800</v>
      </c>
      <c r="F108" s="6">
        <v>712800</v>
      </c>
      <c r="G108" s="6">
        <v>223400</v>
      </c>
      <c r="I108" s="15">
        <f>SUM(I102:I107)</f>
        <v>7793613</v>
      </c>
      <c r="J108" s="15">
        <f t="shared" ref="J108:K108" si="25">SUM(J102:J107)</f>
        <v>8506390.7570666671</v>
      </c>
      <c r="K108" s="15">
        <f t="shared" si="25"/>
        <v>8729846.2921999991</v>
      </c>
      <c r="L108" s="11"/>
      <c r="M108" s="10">
        <f t="shared" si="24"/>
        <v>-13</v>
      </c>
      <c r="N108" s="10">
        <f t="shared" si="24"/>
        <v>9.2429333329200745</v>
      </c>
      <c r="O108" s="10">
        <f t="shared" si="24"/>
        <v>-46.292199999094009</v>
      </c>
    </row>
    <row r="109" spans="1:15" ht="12.75">
      <c r="A109" s="13" t="s">
        <v>23</v>
      </c>
      <c r="B109" s="14"/>
      <c r="C109" s="14"/>
      <c r="D109" s="14"/>
      <c r="E109" s="14"/>
      <c r="F109" s="14"/>
      <c r="G109" s="14"/>
      <c r="I109" s="10"/>
      <c r="J109" s="10"/>
      <c r="K109" s="10"/>
      <c r="L109" s="11"/>
      <c r="M109" s="12"/>
      <c r="N109" s="12"/>
      <c r="O109" s="12"/>
    </row>
  </sheetData>
  <mergeCells count="15">
    <mergeCell ref="A22:G22"/>
    <mergeCell ref="A1:G1"/>
    <mergeCell ref="I1:K1"/>
    <mergeCell ref="M1:O1"/>
    <mergeCell ref="A6:G6"/>
    <mergeCell ref="A14:G14"/>
    <mergeCell ref="A84:G84"/>
    <mergeCell ref="A91:G91"/>
    <mergeCell ref="A100:G100"/>
    <mergeCell ref="A31:G31"/>
    <mergeCell ref="A41:G41"/>
    <mergeCell ref="A50:G50"/>
    <mergeCell ref="A60:G60"/>
    <mergeCell ref="A69:G69"/>
    <mergeCell ref="A77:G7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09"/>
  <sheetViews>
    <sheetView topLeftCell="C1" workbookViewId="0">
      <selection activeCell="C1" sqref="A1:XFD1048576"/>
    </sheetView>
  </sheetViews>
  <sheetFormatPr defaultRowHeight="11.25"/>
  <cols>
    <col min="1" max="1" width="16.140625" style="8" bestFit="1" customWidth="1"/>
    <col min="2" max="2" width="13.140625" style="8" bestFit="1" customWidth="1"/>
    <col min="3" max="3" width="13.7109375" style="8" bestFit="1" customWidth="1"/>
    <col min="4" max="5" width="16" style="8" bestFit="1" customWidth="1"/>
    <col min="6" max="7" width="16.85546875" style="8" bestFit="1" customWidth="1"/>
    <col min="8" max="8" width="9.140625" style="8"/>
    <col min="9" max="11" width="11.28515625" style="8" customWidth="1"/>
    <col min="12" max="12" width="9.140625" style="8"/>
    <col min="13" max="15" width="13" style="8" bestFit="1" customWidth="1"/>
    <col min="16" max="16384" width="9.140625" style="8"/>
  </cols>
  <sheetData>
    <row r="1" spans="1:15" ht="12.75">
      <c r="A1" s="32" t="s">
        <v>8</v>
      </c>
      <c r="B1" s="32"/>
      <c r="C1" s="32"/>
      <c r="D1" s="32"/>
      <c r="E1" s="32"/>
      <c r="F1" s="32"/>
      <c r="G1" s="32"/>
      <c r="I1" s="33" t="s">
        <v>9</v>
      </c>
      <c r="J1" s="33"/>
      <c r="K1" s="33"/>
      <c r="M1" s="34" t="s">
        <v>10</v>
      </c>
      <c r="N1" s="34"/>
      <c r="O1" s="34"/>
    </row>
    <row r="2" spans="1:15" ht="12">
      <c r="A2" s="1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I2" s="3" t="s">
        <v>18</v>
      </c>
      <c r="J2" s="3" t="s">
        <v>19</v>
      </c>
      <c r="K2" s="3" t="s">
        <v>20</v>
      </c>
      <c r="M2" s="3" t="s">
        <v>18</v>
      </c>
      <c r="N2" s="3" t="s">
        <v>19</v>
      </c>
      <c r="O2" s="3" t="s">
        <v>20</v>
      </c>
    </row>
    <row r="3" spans="1:15" ht="12.75">
      <c r="A3" s="9" t="s">
        <v>21</v>
      </c>
      <c r="B3" s="4">
        <v>47700</v>
      </c>
      <c r="C3" s="4">
        <v>673000</v>
      </c>
      <c r="D3" s="4">
        <v>673000</v>
      </c>
      <c r="E3" s="4">
        <v>673000</v>
      </c>
      <c r="F3" s="4">
        <v>0</v>
      </c>
      <c r="G3" s="4">
        <v>0</v>
      </c>
      <c r="I3" s="10">
        <f>[1]Sheet1!K4</f>
        <v>673000</v>
      </c>
      <c r="J3" s="10">
        <f>[1]Sheet1!L4</f>
        <v>673000</v>
      </c>
      <c r="K3" s="10">
        <f>[1]Sheet1!M4</f>
        <v>673000</v>
      </c>
      <c r="L3" s="11"/>
      <c r="M3" s="10">
        <f>C3-I3</f>
        <v>0</v>
      </c>
      <c r="N3" s="10">
        <f t="shared" ref="N3:O3" si="0">D3-J3</f>
        <v>0</v>
      </c>
      <c r="O3" s="10">
        <f t="shared" si="0"/>
        <v>0</v>
      </c>
    </row>
    <row r="4" spans="1:15" ht="12.75">
      <c r="A4" s="5" t="s">
        <v>22</v>
      </c>
      <c r="B4" s="6">
        <v>47700</v>
      </c>
      <c r="C4" s="6">
        <v>673000</v>
      </c>
      <c r="D4" s="6">
        <v>673000</v>
      </c>
      <c r="E4" s="6">
        <v>673000</v>
      </c>
      <c r="F4" s="6">
        <v>0</v>
      </c>
      <c r="G4" s="6">
        <v>0</v>
      </c>
      <c r="I4" s="10"/>
      <c r="J4" s="10"/>
      <c r="K4" s="10"/>
      <c r="L4" s="11"/>
      <c r="M4" s="12"/>
      <c r="N4" s="12"/>
      <c r="O4" s="12"/>
    </row>
    <row r="5" spans="1:15" ht="12.75">
      <c r="A5" s="13" t="s">
        <v>23</v>
      </c>
      <c r="B5" s="14"/>
      <c r="C5" s="14"/>
      <c r="D5" s="14"/>
      <c r="E5" s="14"/>
      <c r="F5" s="14"/>
      <c r="G5" s="14"/>
      <c r="I5" s="10"/>
      <c r="J5" s="10"/>
      <c r="K5" s="10"/>
      <c r="L5" s="11"/>
      <c r="M5" s="12"/>
      <c r="N5" s="12"/>
      <c r="O5" s="12"/>
    </row>
    <row r="6" spans="1:15" ht="12.75">
      <c r="A6" s="32" t="s">
        <v>24</v>
      </c>
      <c r="B6" s="32"/>
      <c r="C6" s="32"/>
      <c r="D6" s="32"/>
      <c r="E6" s="32"/>
      <c r="F6" s="32"/>
      <c r="G6" s="32"/>
      <c r="I6" s="10"/>
      <c r="J6" s="10"/>
      <c r="K6" s="10"/>
      <c r="L6" s="11"/>
      <c r="M6" s="12"/>
      <c r="N6" s="12"/>
      <c r="O6" s="12"/>
    </row>
    <row r="7" spans="1:15" ht="12.75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I7" s="10"/>
      <c r="J7" s="10"/>
      <c r="K7" s="10"/>
      <c r="L7" s="11"/>
      <c r="M7" s="12"/>
      <c r="N7" s="12"/>
      <c r="O7" s="12"/>
    </row>
    <row r="8" spans="1:15" ht="12.75">
      <c r="A8" s="9" t="s">
        <v>25</v>
      </c>
      <c r="B8" s="4">
        <v>5137300</v>
      </c>
      <c r="C8" s="4">
        <v>5360600</v>
      </c>
      <c r="D8" s="4">
        <v>6095900</v>
      </c>
      <c r="E8" s="4">
        <v>6236500</v>
      </c>
      <c r="F8" s="4">
        <v>735300</v>
      </c>
      <c r="G8" s="4">
        <v>140600</v>
      </c>
      <c r="I8" s="10">
        <f>[1]Sheet1!K6</f>
        <v>5496153</v>
      </c>
      <c r="J8" s="10">
        <f>[1]Sheet1!L6</f>
        <v>6095915</v>
      </c>
      <c r="K8" s="10">
        <f>[1]Sheet1!M6</f>
        <v>6236462</v>
      </c>
      <c r="L8" s="11"/>
      <c r="M8" s="10">
        <f t="shared" ref="M8:O12" si="1">C8-I8</f>
        <v>-135553</v>
      </c>
      <c r="N8" s="10">
        <f t="shared" si="1"/>
        <v>-15</v>
      </c>
      <c r="O8" s="10">
        <f t="shared" si="1"/>
        <v>38</v>
      </c>
    </row>
    <row r="9" spans="1:15" ht="12.75">
      <c r="A9" s="9" t="s">
        <v>26</v>
      </c>
      <c r="B9" s="4">
        <v>77500</v>
      </c>
      <c r="C9" s="4">
        <v>100000</v>
      </c>
      <c r="D9" s="4">
        <v>0</v>
      </c>
      <c r="E9" s="4">
        <v>0</v>
      </c>
      <c r="F9" s="4">
        <v>-100000</v>
      </c>
      <c r="G9" s="4">
        <v>0</v>
      </c>
      <c r="I9" s="10">
        <f>[1]Sheet1!K10</f>
        <v>100000</v>
      </c>
      <c r="J9" s="10">
        <f>[1]Sheet1!L10</f>
        <v>0</v>
      </c>
      <c r="K9" s="10">
        <f>[1]Sheet1!M10</f>
        <v>0</v>
      </c>
      <c r="L9" s="11"/>
      <c r="M9" s="10">
        <f t="shared" si="1"/>
        <v>0</v>
      </c>
      <c r="N9" s="10">
        <f t="shared" si="1"/>
        <v>0</v>
      </c>
      <c r="O9" s="10">
        <f t="shared" si="1"/>
        <v>0</v>
      </c>
    </row>
    <row r="10" spans="1:15" ht="12.75">
      <c r="A10" s="9" t="s">
        <v>28</v>
      </c>
      <c r="B10" s="4">
        <v>19200</v>
      </c>
      <c r="C10" s="4">
        <v>6000</v>
      </c>
      <c r="D10" s="4">
        <v>6000</v>
      </c>
      <c r="E10" s="4">
        <v>6000</v>
      </c>
      <c r="F10" s="4">
        <v>0</v>
      </c>
      <c r="G10" s="4">
        <v>0</v>
      </c>
      <c r="I10" s="10">
        <f>[1]Sheet1!K7</f>
        <v>6000</v>
      </c>
      <c r="J10" s="10">
        <f>[1]Sheet1!L7</f>
        <v>6000</v>
      </c>
      <c r="K10" s="10">
        <f>[1]Sheet1!M7</f>
        <v>6000</v>
      </c>
      <c r="L10" s="11"/>
      <c r="M10" s="10">
        <f t="shared" si="1"/>
        <v>0</v>
      </c>
      <c r="N10" s="10">
        <f t="shared" si="1"/>
        <v>0</v>
      </c>
      <c r="O10" s="10">
        <f t="shared" si="1"/>
        <v>0</v>
      </c>
    </row>
    <row r="11" spans="1:15" ht="12.75">
      <c r="A11" s="9" t="s">
        <v>21</v>
      </c>
      <c r="B11" s="4">
        <v>3578500</v>
      </c>
      <c r="C11" s="4">
        <v>3196600</v>
      </c>
      <c r="D11" s="4">
        <v>4140600</v>
      </c>
      <c r="E11" s="4">
        <v>4386400</v>
      </c>
      <c r="F11" s="4">
        <v>944000</v>
      </c>
      <c r="G11" s="4">
        <v>245800</v>
      </c>
      <c r="I11" s="10">
        <f>[1]Sheet1!K8+[1]Sheet1!K9+[1]Sheet1!K11</f>
        <v>3296549.05</v>
      </c>
      <c r="J11" s="10">
        <f>[1]Sheet1!L8+[1]Sheet1!L9+[1]Sheet1!L11</f>
        <v>4140622.3020000001</v>
      </c>
      <c r="K11" s="10">
        <f>[1]Sheet1!M8+[1]Sheet1!M9+[1]Sheet1!M11</f>
        <v>4386420.7397999996</v>
      </c>
      <c r="L11" s="11"/>
      <c r="M11" s="10">
        <f t="shared" si="1"/>
        <v>-99949.049999999814</v>
      </c>
      <c r="N11" s="10">
        <f t="shared" si="1"/>
        <v>-22.302000000141561</v>
      </c>
      <c r="O11" s="10">
        <f t="shared" si="1"/>
        <v>-20.739799999631941</v>
      </c>
    </row>
    <row r="12" spans="1:15" ht="12.75">
      <c r="A12" s="5" t="s">
        <v>22</v>
      </c>
      <c r="B12" s="6">
        <v>8812500</v>
      </c>
      <c r="C12" s="6">
        <v>8663200</v>
      </c>
      <c r="D12" s="6">
        <v>10242500</v>
      </c>
      <c r="E12" s="6">
        <v>10628900</v>
      </c>
      <c r="F12" s="6">
        <v>1579300</v>
      </c>
      <c r="G12" s="6">
        <v>386400</v>
      </c>
      <c r="I12" s="10">
        <f>SUM(I8:I11)</f>
        <v>8898702.0500000007</v>
      </c>
      <c r="J12" s="10">
        <f t="shared" ref="J12:K12" si="2">SUM(J8:J11)</f>
        <v>10242537.302000001</v>
      </c>
      <c r="K12" s="10">
        <f t="shared" si="2"/>
        <v>10628882.739799999</v>
      </c>
      <c r="L12" s="11"/>
      <c r="M12" s="10">
        <f t="shared" si="1"/>
        <v>-235502.05000000075</v>
      </c>
      <c r="N12" s="10">
        <f t="shared" si="1"/>
        <v>-37.302000001072884</v>
      </c>
      <c r="O12" s="10">
        <f t="shared" si="1"/>
        <v>17.260200001299381</v>
      </c>
    </row>
    <row r="13" spans="1:15" ht="12.75">
      <c r="A13" s="13" t="s">
        <v>23</v>
      </c>
      <c r="B13" s="14"/>
      <c r="C13" s="14"/>
      <c r="D13" s="14"/>
      <c r="E13" s="14"/>
      <c r="F13" s="14"/>
      <c r="G13" s="14"/>
      <c r="I13" s="10"/>
      <c r="J13" s="10"/>
      <c r="K13" s="10"/>
      <c r="L13" s="11"/>
      <c r="M13" s="12"/>
      <c r="N13" s="12"/>
      <c r="O13" s="12"/>
    </row>
    <row r="14" spans="1:15" ht="12.75">
      <c r="A14" s="32" t="s">
        <v>29</v>
      </c>
      <c r="B14" s="32"/>
      <c r="C14" s="32"/>
      <c r="D14" s="32"/>
      <c r="E14" s="32"/>
      <c r="F14" s="32"/>
      <c r="G14" s="32"/>
      <c r="I14" s="10"/>
      <c r="J14" s="10"/>
      <c r="K14" s="10"/>
      <c r="L14" s="11"/>
      <c r="M14" s="12"/>
      <c r="N14" s="12"/>
      <c r="O14" s="12"/>
    </row>
    <row r="15" spans="1:15" ht="12.75">
      <c r="A15" s="1" t="s">
        <v>11</v>
      </c>
      <c r="B15" s="2" t="s">
        <v>12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17</v>
      </c>
      <c r="I15" s="10"/>
      <c r="J15" s="10"/>
      <c r="K15" s="10"/>
      <c r="L15" s="11"/>
      <c r="M15" s="12"/>
      <c r="N15" s="12"/>
      <c r="O15" s="12"/>
    </row>
    <row r="16" spans="1:15" ht="12.75">
      <c r="A16" s="9" t="s">
        <v>25</v>
      </c>
      <c r="B16" s="4">
        <v>5106400</v>
      </c>
      <c r="C16" s="4">
        <v>5687000</v>
      </c>
      <c r="D16" s="4">
        <v>6060200</v>
      </c>
      <c r="E16" s="4">
        <v>6242600</v>
      </c>
      <c r="F16" s="4">
        <v>373200</v>
      </c>
      <c r="G16" s="4">
        <v>182400</v>
      </c>
      <c r="I16" s="10">
        <f>[1]Sheet1!K12</f>
        <v>5687023</v>
      </c>
      <c r="J16" s="10">
        <f>[1]Sheet1!L12</f>
        <v>6058446.2400000002</v>
      </c>
      <c r="K16" s="10">
        <f>[1]Sheet1!M12</f>
        <v>6242648.0200000005</v>
      </c>
      <c r="L16" s="11"/>
      <c r="M16" s="10">
        <f>C16-I16</f>
        <v>-23</v>
      </c>
      <c r="N16" s="10">
        <f t="shared" ref="N16:O20" si="3">D16-J16</f>
        <v>1753.7599999997765</v>
      </c>
      <c r="O16" s="10">
        <f t="shared" si="3"/>
        <v>-48.020000000484288</v>
      </c>
    </row>
    <row r="17" spans="1:15" ht="12.75">
      <c r="A17" s="9" t="s">
        <v>28</v>
      </c>
      <c r="B17" s="4">
        <v>18100</v>
      </c>
      <c r="C17" s="4">
        <v>21000</v>
      </c>
      <c r="D17" s="4">
        <v>25500</v>
      </c>
      <c r="E17" s="4">
        <v>23500</v>
      </c>
      <c r="F17" s="4">
        <v>4500</v>
      </c>
      <c r="G17" s="4">
        <v>-2000</v>
      </c>
      <c r="I17" s="10">
        <f>[1]Sheet1!K13</f>
        <v>21000</v>
      </c>
      <c r="J17" s="10">
        <f>[1]Sheet1!L13</f>
        <v>25500</v>
      </c>
      <c r="K17" s="10">
        <f>[1]Sheet1!M13</f>
        <v>23500</v>
      </c>
      <c r="L17" s="11"/>
      <c r="M17" s="10">
        <f t="shared" ref="M17:M20" si="4">C17-I17</f>
        <v>0</v>
      </c>
      <c r="N17" s="10">
        <f t="shared" si="3"/>
        <v>0</v>
      </c>
      <c r="O17" s="10">
        <f t="shared" si="3"/>
        <v>0</v>
      </c>
    </row>
    <row r="18" spans="1:15" ht="12.75">
      <c r="A18" s="9" t="s">
        <v>30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I18" s="10"/>
      <c r="J18" s="10"/>
      <c r="K18" s="10"/>
      <c r="L18" s="11"/>
      <c r="M18" s="10">
        <f t="shared" si="4"/>
        <v>0</v>
      </c>
      <c r="N18" s="10">
        <f t="shared" si="3"/>
        <v>0</v>
      </c>
      <c r="O18" s="10">
        <f t="shared" si="3"/>
        <v>0</v>
      </c>
    </row>
    <row r="19" spans="1:15" ht="12.75">
      <c r="A19" s="9" t="s">
        <v>21</v>
      </c>
      <c r="B19" s="4">
        <v>3457400</v>
      </c>
      <c r="C19" s="4">
        <v>3350100</v>
      </c>
      <c r="D19" s="4">
        <v>4122200</v>
      </c>
      <c r="E19" s="4">
        <v>4399000</v>
      </c>
      <c r="F19" s="4">
        <v>772100</v>
      </c>
      <c r="G19" s="4">
        <v>276800</v>
      </c>
      <c r="I19" s="10">
        <f>[1]Sheet1!K14</f>
        <v>3350120</v>
      </c>
      <c r="J19" s="10">
        <f>[1]Sheet1!L14</f>
        <v>4124012.907712</v>
      </c>
      <c r="K19" s="10">
        <f>[1]Sheet1!M14</f>
        <v>4398969.3932579998</v>
      </c>
      <c r="L19" s="11"/>
      <c r="M19" s="10">
        <f t="shared" si="4"/>
        <v>-20</v>
      </c>
      <c r="N19" s="10">
        <f t="shared" si="3"/>
        <v>-1812.9077119999565</v>
      </c>
      <c r="O19" s="10">
        <f t="shared" si="3"/>
        <v>30.606742000207305</v>
      </c>
    </row>
    <row r="20" spans="1:15" ht="12.75">
      <c r="A20" s="5" t="s">
        <v>22</v>
      </c>
      <c r="B20" s="6">
        <v>8581900</v>
      </c>
      <c r="C20" s="6">
        <v>9058100</v>
      </c>
      <c r="D20" s="6">
        <v>10207900</v>
      </c>
      <c r="E20" s="6">
        <v>10665100</v>
      </c>
      <c r="F20" s="6">
        <v>1149800</v>
      </c>
      <c r="G20" s="6">
        <v>457200</v>
      </c>
      <c r="I20" s="10">
        <f>SUM(I16:I19)</f>
        <v>9058143</v>
      </c>
      <c r="J20" s="10">
        <f t="shared" ref="J20:K20" si="5">SUM(J16:J19)</f>
        <v>10207959.147712</v>
      </c>
      <c r="K20" s="10">
        <f t="shared" si="5"/>
        <v>10665117.413258001</v>
      </c>
      <c r="L20" s="11"/>
      <c r="M20" s="10">
        <f t="shared" si="4"/>
        <v>-43</v>
      </c>
      <c r="N20" s="10">
        <f t="shared" si="3"/>
        <v>-59.147711999714375</v>
      </c>
      <c r="O20" s="10">
        <f t="shared" si="3"/>
        <v>-17.413258001208305</v>
      </c>
    </row>
    <row r="21" spans="1:15" ht="12.75">
      <c r="A21" s="13" t="s">
        <v>23</v>
      </c>
      <c r="B21" s="14"/>
      <c r="C21" s="14"/>
      <c r="D21" s="14"/>
      <c r="E21" s="14"/>
      <c r="F21" s="14"/>
      <c r="G21" s="14"/>
      <c r="I21" s="10"/>
      <c r="J21" s="10"/>
      <c r="K21" s="10"/>
      <c r="L21" s="11"/>
      <c r="M21" s="12"/>
      <c r="N21" s="12"/>
      <c r="O21" s="12"/>
    </row>
    <row r="22" spans="1:15" ht="12.75">
      <c r="A22" s="32" t="s">
        <v>31</v>
      </c>
      <c r="B22" s="32"/>
      <c r="C22" s="32"/>
      <c r="D22" s="32"/>
      <c r="E22" s="32"/>
      <c r="F22" s="32"/>
      <c r="G22" s="32"/>
      <c r="I22" s="10"/>
      <c r="J22" s="10"/>
      <c r="K22" s="10"/>
      <c r="L22" s="11"/>
      <c r="M22" s="12"/>
      <c r="N22" s="12"/>
      <c r="O22" s="12"/>
    </row>
    <row r="23" spans="1:15" ht="12.75">
      <c r="A23" s="1" t="s">
        <v>11</v>
      </c>
      <c r="B23" s="2" t="s">
        <v>12</v>
      </c>
      <c r="C23" s="2" t="s">
        <v>13</v>
      </c>
      <c r="D23" s="2" t="s">
        <v>14</v>
      </c>
      <c r="E23" s="2" t="s">
        <v>15</v>
      </c>
      <c r="F23" s="2" t="s">
        <v>16</v>
      </c>
      <c r="G23" s="2" t="s">
        <v>17</v>
      </c>
      <c r="I23" s="10"/>
      <c r="J23" s="10"/>
      <c r="K23" s="10"/>
      <c r="L23" s="11"/>
      <c r="M23" s="12"/>
      <c r="N23" s="12"/>
      <c r="O23" s="12"/>
    </row>
    <row r="24" spans="1:15" ht="12.75">
      <c r="A24" s="9" t="s">
        <v>25</v>
      </c>
      <c r="B24" s="4">
        <v>4827500</v>
      </c>
      <c r="C24" s="4">
        <v>4906900</v>
      </c>
      <c r="D24" s="4">
        <v>5269800</v>
      </c>
      <c r="E24" s="4">
        <v>5343500</v>
      </c>
      <c r="F24" s="4">
        <v>362900</v>
      </c>
      <c r="G24" s="4">
        <v>73700</v>
      </c>
      <c r="I24" s="10">
        <f>[1]Sheet1!K15</f>
        <v>4917841</v>
      </c>
      <c r="J24" s="10">
        <f>[1]Sheet1!L15</f>
        <v>5269795.3</v>
      </c>
      <c r="K24" s="10">
        <f>[1]Sheet1!M15</f>
        <v>5343523.5</v>
      </c>
      <c r="L24" s="11"/>
      <c r="M24" s="10">
        <f t="shared" ref="M24:O29" si="6">C24-I24</f>
        <v>-10941</v>
      </c>
      <c r="N24" s="10">
        <f t="shared" si="6"/>
        <v>4.7000000001862645</v>
      </c>
      <c r="O24" s="10">
        <f t="shared" si="6"/>
        <v>-23.5</v>
      </c>
    </row>
    <row r="25" spans="1:15" ht="12.75">
      <c r="A25" s="9" t="s">
        <v>26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I25" s="10"/>
      <c r="J25" s="10"/>
      <c r="K25" s="10"/>
      <c r="L25" s="11"/>
      <c r="M25" s="10">
        <f t="shared" si="6"/>
        <v>0</v>
      </c>
      <c r="N25" s="10">
        <f t="shared" si="6"/>
        <v>0</v>
      </c>
      <c r="O25" s="10">
        <f t="shared" si="6"/>
        <v>0</v>
      </c>
    </row>
    <row r="26" spans="1:15" ht="12.75">
      <c r="A26" s="9" t="s">
        <v>28</v>
      </c>
      <c r="B26" s="4">
        <v>300</v>
      </c>
      <c r="C26" s="4">
        <v>21000</v>
      </c>
      <c r="D26" s="4">
        <v>500</v>
      </c>
      <c r="E26" s="4">
        <v>500</v>
      </c>
      <c r="F26" s="4">
        <v>-20500</v>
      </c>
      <c r="G26" s="4">
        <v>0</v>
      </c>
      <c r="I26" s="10">
        <f>[1]Sheet1!K16</f>
        <v>21000</v>
      </c>
      <c r="J26" s="10">
        <f>[1]Sheet1!L16</f>
        <v>500</v>
      </c>
      <c r="K26" s="10">
        <f>[1]Sheet1!M16</f>
        <v>500</v>
      </c>
      <c r="L26" s="11"/>
      <c r="M26" s="10">
        <f t="shared" si="6"/>
        <v>0</v>
      </c>
      <c r="N26" s="10">
        <f t="shared" si="6"/>
        <v>0</v>
      </c>
      <c r="O26" s="10">
        <f t="shared" si="6"/>
        <v>0</v>
      </c>
    </row>
    <row r="27" spans="1:15" ht="12.75">
      <c r="A27" s="9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I27" s="10"/>
      <c r="J27" s="10"/>
      <c r="K27" s="10"/>
      <c r="L27" s="11"/>
      <c r="M27" s="10">
        <f t="shared" si="6"/>
        <v>0</v>
      </c>
      <c r="N27" s="10">
        <f t="shared" si="6"/>
        <v>0</v>
      </c>
      <c r="O27" s="10">
        <f t="shared" si="6"/>
        <v>0</v>
      </c>
    </row>
    <row r="28" spans="1:15" ht="12.75">
      <c r="A28" s="9" t="s">
        <v>21</v>
      </c>
      <c r="B28" s="4">
        <v>3320000</v>
      </c>
      <c r="C28" s="4">
        <v>2958900</v>
      </c>
      <c r="D28" s="4">
        <v>3229700</v>
      </c>
      <c r="E28" s="4">
        <v>3589500</v>
      </c>
      <c r="F28" s="4">
        <v>270800</v>
      </c>
      <c r="G28" s="4">
        <v>359800</v>
      </c>
      <c r="I28" s="10">
        <f>[1]Sheet1!K17+[1]Sheet1!K18</f>
        <v>2908936.48</v>
      </c>
      <c r="J28" s="10">
        <f>[1]Sheet1!L17+[1]Sheet1!L18</f>
        <v>3577363.3163066669</v>
      </c>
      <c r="K28" s="10">
        <f>[1]Sheet1!M17+[1]Sheet1!M18</f>
        <v>3756196.9681500006</v>
      </c>
      <c r="L28" s="11"/>
      <c r="M28" s="10">
        <f t="shared" si="6"/>
        <v>49963.520000000019</v>
      </c>
      <c r="N28" s="10">
        <f t="shared" si="6"/>
        <v>-347663.31630666694</v>
      </c>
      <c r="O28" s="10">
        <f t="shared" si="6"/>
        <v>-166696.96815000055</v>
      </c>
    </row>
    <row r="29" spans="1:15" ht="12.75">
      <c r="A29" s="5" t="s">
        <v>22</v>
      </c>
      <c r="B29" s="6">
        <v>8147800</v>
      </c>
      <c r="C29" s="6">
        <v>7886800</v>
      </c>
      <c r="D29" s="6">
        <v>8500000</v>
      </c>
      <c r="E29" s="6">
        <v>8933500</v>
      </c>
      <c r="F29" s="6">
        <v>613200</v>
      </c>
      <c r="G29" s="6">
        <v>433500</v>
      </c>
      <c r="I29" s="10">
        <f>SUM(I24:I28)</f>
        <v>7847777.4800000004</v>
      </c>
      <c r="J29" s="10">
        <f t="shared" ref="J29:K29" si="7">SUM(J24:J28)</f>
        <v>8847658.6163066663</v>
      </c>
      <c r="K29" s="10">
        <f t="shared" si="7"/>
        <v>9100220.468150001</v>
      </c>
      <c r="L29" s="11"/>
      <c r="M29" s="10">
        <f t="shared" si="6"/>
        <v>39022.519999999553</v>
      </c>
      <c r="N29" s="10">
        <f t="shared" si="6"/>
        <v>-347658.61630666628</v>
      </c>
      <c r="O29" s="10">
        <f t="shared" si="6"/>
        <v>-166720.46815000102</v>
      </c>
    </row>
    <row r="30" spans="1:15" ht="12.75">
      <c r="A30" s="13" t="s">
        <v>23</v>
      </c>
      <c r="B30" s="14"/>
      <c r="C30" s="14"/>
      <c r="D30" s="14"/>
      <c r="E30" s="14"/>
      <c r="F30" s="14"/>
      <c r="G30" s="14"/>
      <c r="I30" s="10"/>
      <c r="J30" s="10"/>
      <c r="K30" s="10"/>
      <c r="L30" s="11"/>
      <c r="M30" s="12"/>
      <c r="N30" s="12"/>
      <c r="O30" s="12"/>
    </row>
    <row r="31" spans="1:15" ht="12.75">
      <c r="A31" s="32" t="s">
        <v>32</v>
      </c>
      <c r="B31" s="32"/>
      <c r="C31" s="32"/>
      <c r="D31" s="32"/>
      <c r="E31" s="32"/>
      <c r="F31" s="32"/>
      <c r="G31" s="32"/>
      <c r="I31" s="10"/>
      <c r="J31" s="10"/>
      <c r="K31" s="10"/>
      <c r="L31" s="11"/>
      <c r="M31" s="12"/>
      <c r="N31" s="12"/>
      <c r="O31" s="12"/>
    </row>
    <row r="32" spans="1:15" ht="12.75">
      <c r="A32" s="1" t="s">
        <v>11</v>
      </c>
      <c r="B32" s="2" t="s">
        <v>12</v>
      </c>
      <c r="C32" s="2" t="s">
        <v>13</v>
      </c>
      <c r="D32" s="2" t="s">
        <v>14</v>
      </c>
      <c r="E32" s="2" t="s">
        <v>15</v>
      </c>
      <c r="F32" s="2" t="s">
        <v>16</v>
      </c>
      <c r="G32" s="2" t="s">
        <v>17</v>
      </c>
      <c r="I32" s="10"/>
      <c r="J32" s="10"/>
      <c r="K32" s="10"/>
      <c r="L32" s="11"/>
      <c r="M32" s="12"/>
      <c r="N32" s="12"/>
      <c r="O32" s="12"/>
    </row>
    <row r="33" spans="1:15" ht="12.75">
      <c r="A33" s="9" t="s">
        <v>25</v>
      </c>
      <c r="B33" s="4">
        <v>14653600</v>
      </c>
      <c r="C33" s="4">
        <v>173412200</v>
      </c>
      <c r="D33" s="4">
        <v>40206100</v>
      </c>
      <c r="E33" s="4">
        <v>40998700</v>
      </c>
      <c r="F33" s="4">
        <v>-133206100</v>
      </c>
      <c r="G33" s="4">
        <v>792600</v>
      </c>
      <c r="I33" s="10">
        <f>[1]Sheet1!K19</f>
        <v>41667028</v>
      </c>
      <c r="J33" s="10">
        <f>[1]Sheet1!L19</f>
        <v>42595819</v>
      </c>
      <c r="K33" s="10">
        <f>[1]Sheet1!M19</f>
        <v>43433955</v>
      </c>
      <c r="L33" s="11"/>
      <c r="M33" s="10">
        <f t="shared" ref="M33:O39" si="8">C33-I33</f>
        <v>131745172</v>
      </c>
      <c r="N33" s="10">
        <f t="shared" si="8"/>
        <v>-2389719</v>
      </c>
      <c r="O33" s="10">
        <f t="shared" si="8"/>
        <v>-2435255</v>
      </c>
    </row>
    <row r="34" spans="1:15" ht="12.75">
      <c r="A34" s="9" t="s">
        <v>26</v>
      </c>
      <c r="B34" s="4">
        <v>291000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I34" s="10"/>
      <c r="J34" s="10"/>
      <c r="K34" s="10"/>
      <c r="L34" s="11"/>
      <c r="M34" s="10">
        <f t="shared" si="8"/>
        <v>0</v>
      </c>
      <c r="N34" s="10">
        <f t="shared" si="8"/>
        <v>0</v>
      </c>
      <c r="O34" s="10">
        <f t="shared" si="8"/>
        <v>0</v>
      </c>
    </row>
    <row r="35" spans="1:15" ht="12.75">
      <c r="A35" s="9" t="s">
        <v>28</v>
      </c>
      <c r="B35" s="4">
        <v>863800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I35" s="10"/>
      <c r="J35" s="10"/>
      <c r="K35" s="10"/>
      <c r="L35" s="11"/>
      <c r="M35" s="10">
        <f t="shared" si="8"/>
        <v>0</v>
      </c>
      <c r="N35" s="10">
        <f t="shared" si="8"/>
        <v>0</v>
      </c>
      <c r="O35" s="10">
        <f t="shared" si="8"/>
        <v>0</v>
      </c>
    </row>
    <row r="36" spans="1:15" ht="12.75">
      <c r="A36" s="9" t="s">
        <v>33</v>
      </c>
      <c r="B36" s="4">
        <v>41800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L36" s="11"/>
      <c r="M36" s="10">
        <f t="shared" si="8"/>
        <v>0</v>
      </c>
      <c r="N36" s="10">
        <f t="shared" si="8"/>
        <v>0</v>
      </c>
      <c r="O36" s="10">
        <f t="shared" si="8"/>
        <v>0</v>
      </c>
    </row>
    <row r="37" spans="1:15" ht="12.75">
      <c r="A37" s="9" t="s">
        <v>30</v>
      </c>
      <c r="B37" s="4">
        <v>12400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I37" s="10"/>
      <c r="J37" s="10"/>
      <c r="K37" s="10"/>
      <c r="L37" s="11"/>
      <c r="M37" s="10">
        <f t="shared" si="8"/>
        <v>0</v>
      </c>
      <c r="N37" s="10">
        <f t="shared" si="8"/>
        <v>0</v>
      </c>
      <c r="O37" s="10">
        <f t="shared" si="8"/>
        <v>0</v>
      </c>
    </row>
    <row r="38" spans="1:15" ht="12.75">
      <c r="A38" s="9" t="s">
        <v>21</v>
      </c>
      <c r="B38" s="4">
        <v>123883700</v>
      </c>
      <c r="C38" s="4">
        <v>275841100</v>
      </c>
      <c r="D38" s="4">
        <v>307659000</v>
      </c>
      <c r="E38" s="4">
        <v>462946900</v>
      </c>
      <c r="F38" s="4">
        <v>31817900</v>
      </c>
      <c r="G38" s="4">
        <v>155287900</v>
      </c>
      <c r="I38" s="10">
        <f>[1]Sheet1!K20+[1]Sheet1!K21</f>
        <v>28494657.869999997</v>
      </c>
      <c r="J38" s="10">
        <f>[1]Sheet1!L20+[1]Sheet1!L21</f>
        <v>28914041.937200002</v>
      </c>
      <c r="K38" s="10">
        <f>[1]Sheet1!M20+[1]Sheet1!M21</f>
        <v>30529726.969500005</v>
      </c>
      <c r="L38" s="11"/>
      <c r="M38" s="10">
        <f t="shared" si="8"/>
        <v>247346442.13</v>
      </c>
      <c r="N38" s="10">
        <f t="shared" si="8"/>
        <v>278744958.06279999</v>
      </c>
      <c r="O38" s="10">
        <f t="shared" si="8"/>
        <v>432417173.03049999</v>
      </c>
    </row>
    <row r="39" spans="1:15" ht="12.75">
      <c r="A39" s="5" t="s">
        <v>22</v>
      </c>
      <c r="B39" s="6">
        <v>139746300</v>
      </c>
      <c r="C39" s="6">
        <v>449253300</v>
      </c>
      <c r="D39" s="6">
        <v>347865100</v>
      </c>
      <c r="E39" s="6">
        <v>503945600</v>
      </c>
      <c r="F39" s="6">
        <v>-101388200</v>
      </c>
      <c r="G39" s="6">
        <v>156080500</v>
      </c>
      <c r="I39" s="10">
        <f>SUM(I33:I38)</f>
        <v>70161685.870000005</v>
      </c>
      <c r="J39" s="10">
        <f t="shared" ref="J39:K39" si="9">SUM(J33:J38)</f>
        <v>71509860.93720001</v>
      </c>
      <c r="K39" s="10">
        <f t="shared" si="9"/>
        <v>73963681.969500005</v>
      </c>
      <c r="L39" s="11"/>
      <c r="M39" s="10">
        <f t="shared" si="8"/>
        <v>379091614.13</v>
      </c>
      <c r="N39" s="10">
        <f t="shared" si="8"/>
        <v>276355239.06279999</v>
      </c>
      <c r="O39" s="10">
        <f t="shared" si="8"/>
        <v>429981918.03049999</v>
      </c>
    </row>
    <row r="40" spans="1:15" ht="12.75">
      <c r="A40" s="13" t="s">
        <v>23</v>
      </c>
      <c r="B40" s="14"/>
      <c r="C40" s="14"/>
      <c r="D40" s="14"/>
      <c r="E40" s="14"/>
      <c r="F40" s="14"/>
      <c r="G40" s="14"/>
      <c r="I40" s="10"/>
      <c r="J40" s="10"/>
      <c r="K40" s="10"/>
      <c r="L40" s="11"/>
      <c r="M40" s="12"/>
      <c r="N40" s="12"/>
      <c r="O40" s="12"/>
    </row>
    <row r="41" spans="1:15" ht="12.75">
      <c r="A41" s="32" t="s">
        <v>34</v>
      </c>
      <c r="B41" s="32"/>
      <c r="C41" s="32"/>
      <c r="D41" s="32"/>
      <c r="E41" s="32"/>
      <c r="F41" s="32"/>
      <c r="G41" s="32"/>
      <c r="I41" s="10"/>
      <c r="J41" s="10"/>
      <c r="K41" s="10"/>
      <c r="L41" s="11"/>
      <c r="M41" s="12"/>
      <c r="N41" s="12"/>
      <c r="O41" s="12"/>
    </row>
    <row r="42" spans="1:15" ht="12.75">
      <c r="A42" s="1" t="s">
        <v>11</v>
      </c>
      <c r="B42" s="2" t="s">
        <v>12</v>
      </c>
      <c r="C42" s="2" t="s">
        <v>13</v>
      </c>
      <c r="D42" s="2" t="s">
        <v>14</v>
      </c>
      <c r="E42" s="2" t="s">
        <v>15</v>
      </c>
      <c r="F42" s="2" t="s">
        <v>16</v>
      </c>
      <c r="G42" s="2" t="s">
        <v>17</v>
      </c>
      <c r="I42" s="10"/>
      <c r="J42" s="10"/>
      <c r="K42" s="10"/>
      <c r="L42" s="11"/>
      <c r="M42" s="12"/>
      <c r="N42" s="12"/>
      <c r="O42" s="12"/>
    </row>
    <row r="43" spans="1:15" ht="12.75">
      <c r="A43" s="9" t="s">
        <v>25</v>
      </c>
      <c r="B43" s="4">
        <v>22444800</v>
      </c>
      <c r="C43" s="4">
        <v>29642400</v>
      </c>
      <c r="D43" s="4">
        <v>26224500</v>
      </c>
      <c r="E43" s="4">
        <v>26702800</v>
      </c>
      <c r="F43" s="4">
        <v>-3417900</v>
      </c>
      <c r="G43" s="4">
        <v>478300</v>
      </c>
      <c r="I43" s="10">
        <f>[1]Sheet1!K22</f>
        <v>25352108</v>
      </c>
      <c r="J43" s="10">
        <f>[1]Sheet1!L22</f>
        <v>26224474</v>
      </c>
      <c r="K43" s="10">
        <f>[1]Sheet1!M22</f>
        <v>26702819</v>
      </c>
      <c r="L43" s="11"/>
      <c r="M43" s="10">
        <f t="shared" ref="M43:O48" si="10">C43-I43</f>
        <v>4290292</v>
      </c>
      <c r="N43" s="10">
        <f t="shared" si="10"/>
        <v>26</v>
      </c>
      <c r="O43" s="10">
        <f t="shared" si="10"/>
        <v>-19</v>
      </c>
    </row>
    <row r="44" spans="1:15" ht="12.75">
      <c r="A44" s="9" t="s">
        <v>26</v>
      </c>
      <c r="B44" s="4">
        <v>49300</v>
      </c>
      <c r="C44" s="4">
        <v>66700</v>
      </c>
      <c r="D44" s="4">
        <v>185000</v>
      </c>
      <c r="E44" s="4">
        <v>187000</v>
      </c>
      <c r="F44" s="4">
        <v>118300</v>
      </c>
      <c r="G44" s="4">
        <v>2000</v>
      </c>
      <c r="I44" s="10">
        <f>[1]Sheet1!K28</f>
        <v>66700</v>
      </c>
      <c r="J44" s="10">
        <f>[1]Sheet1!L28</f>
        <v>185000</v>
      </c>
      <c r="K44" s="10">
        <f>[1]Sheet1!M28</f>
        <v>187000</v>
      </c>
      <c r="L44" s="11"/>
      <c r="M44" s="10">
        <f t="shared" si="10"/>
        <v>0</v>
      </c>
      <c r="N44" s="10">
        <f t="shared" si="10"/>
        <v>0</v>
      </c>
      <c r="O44" s="10">
        <f t="shared" si="10"/>
        <v>0</v>
      </c>
    </row>
    <row r="45" spans="1:15" ht="12.75">
      <c r="A45" s="9" t="s">
        <v>28</v>
      </c>
      <c r="B45" s="4">
        <v>283800</v>
      </c>
      <c r="C45" s="4">
        <v>281900</v>
      </c>
      <c r="D45" s="4">
        <v>287700</v>
      </c>
      <c r="E45" s="4">
        <v>284700</v>
      </c>
      <c r="F45" s="4">
        <v>5800</v>
      </c>
      <c r="G45" s="4">
        <v>-3000</v>
      </c>
      <c r="I45" s="10">
        <f>[1]Sheet1!K23</f>
        <v>281850</v>
      </c>
      <c r="J45" s="10">
        <f>[1]Sheet1!L23</f>
        <v>287700</v>
      </c>
      <c r="K45" s="10">
        <f>[1]Sheet1!M23</f>
        <v>284700</v>
      </c>
      <c r="L45" s="11"/>
      <c r="M45" s="10">
        <f t="shared" si="10"/>
        <v>50</v>
      </c>
      <c r="N45" s="10">
        <f t="shared" si="10"/>
        <v>0</v>
      </c>
      <c r="O45" s="10">
        <f t="shared" si="10"/>
        <v>0</v>
      </c>
    </row>
    <row r="46" spans="1:15" ht="12.75">
      <c r="A46" s="9" t="s">
        <v>30</v>
      </c>
      <c r="B46" s="4">
        <v>163700</v>
      </c>
      <c r="C46" s="4">
        <v>162500</v>
      </c>
      <c r="D46" s="4">
        <v>167000</v>
      </c>
      <c r="E46" s="4">
        <v>167000</v>
      </c>
      <c r="F46" s="4">
        <v>4500</v>
      </c>
      <c r="G46" s="4">
        <v>0</v>
      </c>
      <c r="I46" s="10">
        <f>[1]Sheet1!K24+[1]Sheet1!K25</f>
        <v>162500</v>
      </c>
      <c r="J46" s="10">
        <f>[1]Sheet1!L24+[1]Sheet1!L25</f>
        <v>167000</v>
      </c>
      <c r="K46" s="10">
        <f>[1]Sheet1!M24+[1]Sheet1!M25</f>
        <v>167000</v>
      </c>
      <c r="L46" s="11"/>
      <c r="M46" s="10">
        <f t="shared" si="10"/>
        <v>0</v>
      </c>
      <c r="N46" s="10">
        <f t="shared" si="10"/>
        <v>0</v>
      </c>
      <c r="O46" s="10">
        <f t="shared" si="10"/>
        <v>0</v>
      </c>
    </row>
    <row r="47" spans="1:15" ht="12.75">
      <c r="A47" s="9" t="s">
        <v>21</v>
      </c>
      <c r="B47" s="4">
        <v>17765000</v>
      </c>
      <c r="C47" s="4">
        <v>22919900</v>
      </c>
      <c r="D47" s="4">
        <v>36435300</v>
      </c>
      <c r="E47" s="4">
        <v>49770300</v>
      </c>
      <c r="F47" s="4">
        <v>13515400</v>
      </c>
      <c r="G47" s="4">
        <v>13335000</v>
      </c>
      <c r="I47" s="10">
        <f>[1]Sheet1!K26+[1]Sheet1!K27+[1]Sheet1!K29</f>
        <v>15126781.470000001</v>
      </c>
      <c r="J47" s="10">
        <f>[1]Sheet1!L26+[1]Sheet1!L27+[1]Sheet1!L29</f>
        <v>18015634.291200005</v>
      </c>
      <c r="K47" s="10">
        <f>[1]Sheet1!M26+[1]Sheet1!M27+[1]Sheet1!M29</f>
        <v>18992899.795099996</v>
      </c>
      <c r="L47" s="11"/>
      <c r="M47" s="10">
        <f t="shared" si="10"/>
        <v>7793118.5299999993</v>
      </c>
      <c r="N47" s="10">
        <f t="shared" si="10"/>
        <v>18419665.708799995</v>
      </c>
      <c r="O47" s="10">
        <f t="shared" si="10"/>
        <v>30777400.204900004</v>
      </c>
    </row>
    <row r="48" spans="1:15" ht="12.75">
      <c r="A48" s="5" t="s">
        <v>22</v>
      </c>
      <c r="B48" s="6">
        <v>40706600</v>
      </c>
      <c r="C48" s="6">
        <v>53073400</v>
      </c>
      <c r="D48" s="6">
        <v>63299500</v>
      </c>
      <c r="E48" s="6">
        <v>77111800</v>
      </c>
      <c r="F48" s="6">
        <v>10226100</v>
      </c>
      <c r="G48" s="6">
        <v>13812300</v>
      </c>
      <c r="I48" s="10">
        <f>SUM(I43:I47)</f>
        <v>40989939.469999999</v>
      </c>
      <c r="J48" s="10">
        <f t="shared" ref="J48:K48" si="11">SUM(J43:J47)</f>
        <v>44879808.291200005</v>
      </c>
      <c r="K48" s="10">
        <f t="shared" si="11"/>
        <v>46334418.795099996</v>
      </c>
      <c r="L48" s="11"/>
      <c r="M48" s="10">
        <f t="shared" si="10"/>
        <v>12083460.530000001</v>
      </c>
      <c r="N48" s="10">
        <f t="shared" si="10"/>
        <v>18419691.708799995</v>
      </c>
      <c r="O48" s="10">
        <f t="shared" si="10"/>
        <v>30777381.204900004</v>
      </c>
    </row>
    <row r="49" spans="1:15" ht="12.75">
      <c r="A49" s="13" t="s">
        <v>23</v>
      </c>
      <c r="B49" s="14"/>
      <c r="C49" s="14"/>
      <c r="D49" s="14"/>
      <c r="E49" s="14"/>
      <c r="F49" s="14"/>
      <c r="G49" s="14"/>
      <c r="I49" s="10"/>
      <c r="J49" s="10"/>
      <c r="K49" s="10"/>
      <c r="L49" s="11"/>
      <c r="M49" s="12"/>
      <c r="N49" s="12"/>
      <c r="O49" s="12"/>
    </row>
    <row r="50" spans="1:15" ht="12.75">
      <c r="A50" s="32" t="s">
        <v>35</v>
      </c>
      <c r="B50" s="32"/>
      <c r="C50" s="32"/>
      <c r="D50" s="32"/>
      <c r="E50" s="32"/>
      <c r="F50" s="32"/>
      <c r="G50" s="32"/>
      <c r="I50" s="10"/>
      <c r="J50" s="10"/>
      <c r="K50" s="10"/>
      <c r="L50" s="11"/>
      <c r="M50" s="12"/>
      <c r="N50" s="12"/>
      <c r="O50" s="12"/>
    </row>
    <row r="51" spans="1:15" ht="12.75">
      <c r="A51" s="1" t="s">
        <v>11</v>
      </c>
      <c r="B51" s="2" t="s">
        <v>12</v>
      </c>
      <c r="C51" s="2" t="s">
        <v>13</v>
      </c>
      <c r="D51" s="2" t="s">
        <v>14</v>
      </c>
      <c r="E51" s="2" t="s">
        <v>15</v>
      </c>
      <c r="F51" s="2" t="s">
        <v>16</v>
      </c>
      <c r="G51" s="2" t="s">
        <v>17</v>
      </c>
      <c r="I51" s="10"/>
      <c r="J51" s="10"/>
      <c r="K51" s="10"/>
      <c r="L51" s="11"/>
      <c r="M51" s="12"/>
      <c r="N51" s="12"/>
      <c r="O51" s="12"/>
    </row>
    <row r="52" spans="1:15" ht="12.75">
      <c r="A52" s="9" t="s">
        <v>25</v>
      </c>
      <c r="B52" s="4">
        <v>76270300</v>
      </c>
      <c r="C52" s="4">
        <v>84996600</v>
      </c>
      <c r="D52" s="4">
        <v>86345800</v>
      </c>
      <c r="E52" s="4">
        <v>88732800</v>
      </c>
      <c r="F52" s="4">
        <v>1349200</v>
      </c>
      <c r="G52" s="4">
        <v>2387000</v>
      </c>
      <c r="I52" s="10">
        <f>[1]Sheet1!K30</f>
        <v>84972734</v>
      </c>
      <c r="J52" s="10">
        <f>[1]Sheet1!L30</f>
        <v>86293565.600000024</v>
      </c>
      <c r="K52" s="10">
        <f>[1]Sheet1!M30</f>
        <v>88689980.049999982</v>
      </c>
      <c r="L52" s="11"/>
      <c r="M52" s="10">
        <f t="shared" ref="M52:O58" si="12">C52-I52</f>
        <v>23866</v>
      </c>
      <c r="N52" s="10">
        <f t="shared" si="12"/>
        <v>52234.399999976158</v>
      </c>
      <c r="O52" s="10">
        <f t="shared" si="12"/>
        <v>42819.950000017881</v>
      </c>
    </row>
    <row r="53" spans="1:15" ht="12.75">
      <c r="A53" s="9" t="s">
        <v>26</v>
      </c>
      <c r="B53" s="4">
        <v>979800</v>
      </c>
      <c r="C53" s="4">
        <v>894000</v>
      </c>
      <c r="D53" s="4">
        <v>841900</v>
      </c>
      <c r="E53" s="4">
        <v>848900</v>
      </c>
      <c r="F53" s="4">
        <v>-52100</v>
      </c>
      <c r="G53" s="4">
        <v>7000</v>
      </c>
      <c r="I53" s="10">
        <f>[1]Sheet1!K39</f>
        <v>870600</v>
      </c>
      <c r="J53" s="10">
        <f>[1]Sheet1!L39</f>
        <v>819300</v>
      </c>
      <c r="K53" s="10">
        <f>[1]Sheet1!M39</f>
        <v>826300</v>
      </c>
      <c r="L53" s="11"/>
      <c r="M53" s="10">
        <f t="shared" si="12"/>
        <v>23400</v>
      </c>
      <c r="N53" s="10">
        <f t="shared" si="12"/>
        <v>22600</v>
      </c>
      <c r="O53" s="10">
        <f t="shared" si="12"/>
        <v>22600</v>
      </c>
    </row>
    <row r="54" spans="1:15" ht="12.75">
      <c r="A54" s="9" t="s">
        <v>28</v>
      </c>
      <c r="B54" s="4">
        <v>7628000</v>
      </c>
      <c r="C54" s="4">
        <v>5668100</v>
      </c>
      <c r="D54" s="4">
        <v>6282800</v>
      </c>
      <c r="E54" s="4">
        <v>6311400</v>
      </c>
      <c r="F54" s="4">
        <v>614700</v>
      </c>
      <c r="G54" s="4">
        <v>28600</v>
      </c>
      <c r="I54" s="10">
        <f>[1]Sheet1!K31+[1]Sheet1!K32+[1]Sheet1!K40</f>
        <v>5684904</v>
      </c>
      <c r="J54" s="10">
        <f>[1]Sheet1!L31+[1]Sheet1!L32+[1]Sheet1!L40</f>
        <v>6298600</v>
      </c>
      <c r="K54" s="10">
        <f>[1]Sheet1!M31+[1]Sheet1!M32+[1]Sheet1!M40</f>
        <v>6327200</v>
      </c>
      <c r="L54" s="11"/>
      <c r="M54" s="10">
        <f t="shared" si="12"/>
        <v>-16804</v>
      </c>
      <c r="N54" s="10">
        <f t="shared" si="12"/>
        <v>-15800</v>
      </c>
      <c r="O54" s="10">
        <f t="shared" si="12"/>
        <v>-15800</v>
      </c>
    </row>
    <row r="55" spans="1:15" ht="12.75">
      <c r="A55" s="9" t="s">
        <v>33</v>
      </c>
      <c r="B55" s="4">
        <v>1039600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I55" s="10">
        <f>[1]Sheet1!K38</f>
        <v>475000</v>
      </c>
      <c r="J55" s="10">
        <f>[1]Sheet1!L38</f>
        <v>0</v>
      </c>
      <c r="K55" s="10">
        <f>[1]Sheet1!M38</f>
        <v>0</v>
      </c>
      <c r="L55" s="11"/>
      <c r="M55" s="10">
        <f t="shared" si="12"/>
        <v>-475000</v>
      </c>
      <c r="N55" s="10">
        <f t="shared" si="12"/>
        <v>0</v>
      </c>
      <c r="O55" s="10">
        <f t="shared" si="12"/>
        <v>0</v>
      </c>
    </row>
    <row r="56" spans="1:15" ht="12.75">
      <c r="A56" s="9" t="s">
        <v>30</v>
      </c>
      <c r="B56" s="4">
        <v>2018400</v>
      </c>
      <c r="C56" s="4">
        <v>2133100</v>
      </c>
      <c r="D56" s="4">
        <v>2198900</v>
      </c>
      <c r="E56" s="4">
        <v>2207500</v>
      </c>
      <c r="F56" s="4">
        <v>65800</v>
      </c>
      <c r="G56" s="4">
        <v>8600</v>
      </c>
      <c r="I56" s="10">
        <f>[1]Sheet1!K33+[1]Sheet1!K34+[1]Sheet1!K35+[1]Sheet1!K41</f>
        <v>2139902</v>
      </c>
      <c r="J56" s="10">
        <f>[1]Sheet1!L33+[1]Sheet1!L34+[1]Sheet1!L35+[1]Sheet1!L41</f>
        <v>2205700</v>
      </c>
      <c r="K56" s="10">
        <f>[1]Sheet1!M33+[1]Sheet1!M34+[1]Sheet1!M35+[1]Sheet1!M41</f>
        <v>2214300</v>
      </c>
      <c r="L56" s="11"/>
      <c r="M56" s="10">
        <f t="shared" si="12"/>
        <v>-6802</v>
      </c>
      <c r="N56" s="10">
        <f t="shared" si="12"/>
        <v>-6800</v>
      </c>
      <c r="O56" s="10">
        <f t="shared" si="12"/>
        <v>-6800</v>
      </c>
    </row>
    <row r="57" spans="1:15" ht="12.75">
      <c r="A57" s="9" t="s">
        <v>21</v>
      </c>
      <c r="B57" s="4">
        <v>64733000</v>
      </c>
      <c r="C57" s="4">
        <v>57192900</v>
      </c>
      <c r="D57" s="4">
        <v>59286600</v>
      </c>
      <c r="E57" s="4">
        <v>62304700</v>
      </c>
      <c r="F57" s="4">
        <v>2093700</v>
      </c>
      <c r="G57" s="4">
        <v>3018100</v>
      </c>
      <c r="I57" s="10">
        <f>[1]Sheet1!K36+[1]Sheet1!K37+[1]Sheet1!K42</f>
        <v>53202228.369999997</v>
      </c>
      <c r="J57" s="10">
        <f>[1]Sheet1!L36+[1]Sheet1!L37+[1]Sheet1!L42</f>
        <v>61797237.839280039</v>
      </c>
      <c r="K57" s="10">
        <f>[1]Sheet1!M36+[1]Sheet1!M37+[1]Sheet1!M42</f>
        <v>65700811.63381166</v>
      </c>
      <c r="L57" s="11"/>
      <c r="M57" s="10">
        <f t="shared" si="12"/>
        <v>3990671.6300000027</v>
      </c>
      <c r="N57" s="10">
        <f t="shared" si="12"/>
        <v>-2510637.8392800391</v>
      </c>
      <c r="O57" s="10">
        <f t="shared" si="12"/>
        <v>-3396111.6338116601</v>
      </c>
    </row>
    <row r="58" spans="1:15" ht="12.75">
      <c r="A58" s="5" t="s">
        <v>22</v>
      </c>
      <c r="B58" s="6">
        <v>152669100</v>
      </c>
      <c r="C58" s="6">
        <v>150884700</v>
      </c>
      <c r="D58" s="6">
        <v>154956000</v>
      </c>
      <c r="E58" s="6">
        <v>160405300</v>
      </c>
      <c r="F58" s="6">
        <v>4071300</v>
      </c>
      <c r="G58" s="6">
        <v>5449300</v>
      </c>
      <c r="I58" s="10">
        <f>SUM(I52:I57)</f>
        <v>147345368.37</v>
      </c>
      <c r="J58" s="10">
        <f t="shared" ref="J58:K58" si="13">SUM(J52:J57)</f>
        <v>157414403.43928006</v>
      </c>
      <c r="K58" s="10">
        <f t="shared" si="13"/>
        <v>163758591.68381163</v>
      </c>
      <c r="L58" s="11"/>
      <c r="M58" s="10">
        <f t="shared" si="12"/>
        <v>3539331.6299999952</v>
      </c>
      <c r="N58" s="10">
        <f t="shared" si="12"/>
        <v>-2458403.4392800629</v>
      </c>
      <c r="O58" s="10">
        <f t="shared" si="12"/>
        <v>-3353291.6838116348</v>
      </c>
    </row>
    <row r="59" spans="1:15" ht="12.75">
      <c r="A59" s="13" t="s">
        <v>23</v>
      </c>
      <c r="B59" s="14"/>
      <c r="C59" s="14"/>
      <c r="D59" s="14"/>
      <c r="E59" s="14"/>
      <c r="F59" s="14"/>
      <c r="G59" s="14"/>
      <c r="I59" s="10"/>
      <c r="J59" s="10"/>
      <c r="K59" s="10"/>
      <c r="L59" s="11"/>
      <c r="M59" s="12"/>
      <c r="N59" s="12"/>
      <c r="O59" s="12"/>
    </row>
    <row r="60" spans="1:15" ht="12.75">
      <c r="A60" s="32" t="s">
        <v>37</v>
      </c>
      <c r="B60" s="32"/>
      <c r="C60" s="32"/>
      <c r="D60" s="32"/>
      <c r="E60" s="32"/>
      <c r="F60" s="32"/>
      <c r="G60" s="32"/>
      <c r="I60" s="10"/>
      <c r="J60" s="10"/>
      <c r="K60" s="10"/>
      <c r="L60" s="11"/>
      <c r="M60" s="12"/>
      <c r="N60" s="12"/>
      <c r="O60" s="12"/>
    </row>
    <row r="61" spans="1:15" ht="12.75">
      <c r="A61" s="1" t="s">
        <v>11</v>
      </c>
      <c r="B61" s="2" t="s">
        <v>12</v>
      </c>
      <c r="C61" s="2" t="s">
        <v>13</v>
      </c>
      <c r="D61" s="2" t="s">
        <v>14</v>
      </c>
      <c r="E61" s="2" t="s">
        <v>15</v>
      </c>
      <c r="F61" s="2" t="s">
        <v>16</v>
      </c>
      <c r="G61" s="2" t="s">
        <v>17</v>
      </c>
      <c r="I61" s="10"/>
      <c r="J61" s="10"/>
      <c r="K61" s="10"/>
      <c r="L61" s="11"/>
      <c r="M61" s="12"/>
      <c r="N61" s="12"/>
      <c r="O61" s="12"/>
    </row>
    <row r="62" spans="1:15" ht="12.75">
      <c r="A62" s="9" t="s">
        <v>25</v>
      </c>
      <c r="B62" s="4">
        <v>7183900</v>
      </c>
      <c r="C62" s="4">
        <v>7856100</v>
      </c>
      <c r="D62" s="4">
        <v>8577900</v>
      </c>
      <c r="E62" s="4">
        <v>8696900</v>
      </c>
      <c r="F62" s="4">
        <v>721800</v>
      </c>
      <c r="G62" s="4">
        <v>119000</v>
      </c>
      <c r="I62" s="10">
        <f>[1]Sheet1!K43</f>
        <v>7856098</v>
      </c>
      <c r="J62" s="10">
        <f>[1]Sheet1!L43</f>
        <v>8577942.9400000013</v>
      </c>
      <c r="K62" s="10">
        <f>[1]Sheet1!M43</f>
        <v>8696911.0199999996</v>
      </c>
      <c r="L62" s="11"/>
      <c r="M62" s="10">
        <f t="shared" ref="M62:O67" si="14">C62-I62</f>
        <v>2</v>
      </c>
      <c r="N62" s="10">
        <f t="shared" si="14"/>
        <v>-42.940000001341105</v>
      </c>
      <c r="O62" s="10">
        <f t="shared" si="14"/>
        <v>-11.019999999552965</v>
      </c>
    </row>
    <row r="63" spans="1:15" ht="12.75">
      <c r="A63" s="9" t="s">
        <v>26</v>
      </c>
      <c r="B63" s="4">
        <v>5400</v>
      </c>
      <c r="C63" s="4">
        <v>0</v>
      </c>
      <c r="D63" s="4">
        <v>17000</v>
      </c>
      <c r="E63" s="4">
        <v>17000</v>
      </c>
      <c r="F63" s="4">
        <v>17000</v>
      </c>
      <c r="G63" s="4">
        <v>0</v>
      </c>
      <c r="I63" s="10">
        <f>[1]Sheet1!K46</f>
        <v>0</v>
      </c>
      <c r="J63" s="10">
        <f>[1]Sheet1!L46</f>
        <v>17000</v>
      </c>
      <c r="K63" s="10">
        <f>[1]Sheet1!M46</f>
        <v>17000</v>
      </c>
      <c r="L63" s="11"/>
      <c r="M63" s="10">
        <f t="shared" si="14"/>
        <v>0</v>
      </c>
      <c r="N63" s="10">
        <f t="shared" si="14"/>
        <v>0</v>
      </c>
      <c r="O63" s="10">
        <f t="shared" si="14"/>
        <v>0</v>
      </c>
    </row>
    <row r="64" spans="1:15" ht="12.75">
      <c r="A64" s="9" t="s">
        <v>28</v>
      </c>
      <c r="B64" s="4">
        <v>14700</v>
      </c>
      <c r="C64" s="4">
        <v>92300</v>
      </c>
      <c r="D64" s="4">
        <v>79000</v>
      </c>
      <c r="E64" s="4">
        <v>92000</v>
      </c>
      <c r="F64" s="4">
        <v>-13300</v>
      </c>
      <c r="G64" s="4">
        <v>13000</v>
      </c>
      <c r="I64" s="10">
        <f>[1]Sheet1!K44</f>
        <v>92300</v>
      </c>
      <c r="J64" s="10">
        <f>[1]Sheet1!L44</f>
        <v>79000</v>
      </c>
      <c r="K64" s="10">
        <f>[1]Sheet1!M44</f>
        <v>92000</v>
      </c>
      <c r="L64" s="11"/>
      <c r="M64" s="10">
        <f t="shared" si="14"/>
        <v>0</v>
      </c>
      <c r="N64" s="10">
        <f t="shared" si="14"/>
        <v>0</v>
      </c>
      <c r="O64" s="10">
        <f t="shared" si="14"/>
        <v>0</v>
      </c>
    </row>
    <row r="65" spans="1:15" ht="12.75">
      <c r="A65" s="9" t="s">
        <v>30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I65" s="10"/>
      <c r="J65" s="10"/>
      <c r="K65" s="10"/>
      <c r="L65" s="11"/>
      <c r="M65" s="10">
        <f t="shared" si="14"/>
        <v>0</v>
      </c>
      <c r="N65" s="10">
        <f t="shared" si="14"/>
        <v>0</v>
      </c>
      <c r="O65" s="10">
        <f t="shared" si="14"/>
        <v>0</v>
      </c>
    </row>
    <row r="66" spans="1:15" ht="12.75">
      <c r="A66" s="9" t="s">
        <v>21</v>
      </c>
      <c r="B66" s="4">
        <v>4956500</v>
      </c>
      <c r="C66" s="4">
        <v>4652700</v>
      </c>
      <c r="D66" s="4">
        <v>5866200</v>
      </c>
      <c r="E66" s="4">
        <v>6164400</v>
      </c>
      <c r="F66" s="4">
        <v>1213500</v>
      </c>
      <c r="G66" s="4">
        <v>298200</v>
      </c>
      <c r="I66" s="10">
        <f>[1]Sheet1!K45+[1]Sheet1!K47</f>
        <v>4652675</v>
      </c>
      <c r="J66" s="10">
        <f>[1]Sheet1!L45+[1]Sheet1!L47</f>
        <v>5866201.3010053281</v>
      </c>
      <c r="K66" s="10">
        <f>[1]Sheet1!M45+[1]Sheet1!M47</f>
        <v>6164358.8559580008</v>
      </c>
      <c r="L66" s="11"/>
      <c r="M66" s="10">
        <f t="shared" si="14"/>
        <v>25</v>
      </c>
      <c r="N66" s="10">
        <f t="shared" si="14"/>
        <v>-1.3010053280740976</v>
      </c>
      <c r="O66" s="10">
        <f t="shared" si="14"/>
        <v>41.1440419992432</v>
      </c>
    </row>
    <row r="67" spans="1:15" ht="12.75">
      <c r="A67" s="5" t="s">
        <v>22</v>
      </c>
      <c r="B67" s="6">
        <v>12160500</v>
      </c>
      <c r="C67" s="6">
        <v>12601100</v>
      </c>
      <c r="D67" s="6">
        <v>14540100</v>
      </c>
      <c r="E67" s="6">
        <v>14970300</v>
      </c>
      <c r="F67" s="6">
        <v>1939000</v>
      </c>
      <c r="G67" s="6">
        <v>430200</v>
      </c>
      <c r="I67" s="10">
        <f>SUM(I62:I66)</f>
        <v>12601073</v>
      </c>
      <c r="J67" s="10">
        <f t="shared" ref="J67:K67" si="15">SUM(J62:J66)</f>
        <v>14540144.241005329</v>
      </c>
      <c r="K67" s="10">
        <f t="shared" si="15"/>
        <v>14970269.875957999</v>
      </c>
      <c r="L67" s="11"/>
      <c r="M67" s="10">
        <f t="shared" si="14"/>
        <v>27</v>
      </c>
      <c r="N67" s="10">
        <f t="shared" si="14"/>
        <v>-44.241005329415202</v>
      </c>
      <c r="O67" s="10">
        <f t="shared" si="14"/>
        <v>30.124042000621557</v>
      </c>
    </row>
    <row r="68" spans="1:15" ht="12.75">
      <c r="A68" s="13" t="s">
        <v>23</v>
      </c>
      <c r="B68" s="14"/>
      <c r="C68" s="14"/>
      <c r="D68" s="14"/>
      <c r="E68" s="14"/>
      <c r="F68" s="14"/>
      <c r="G68" s="14"/>
      <c r="I68" s="10"/>
      <c r="J68" s="10"/>
      <c r="K68" s="10"/>
      <c r="L68" s="11"/>
      <c r="M68" s="12"/>
      <c r="N68" s="12"/>
      <c r="O68" s="12"/>
    </row>
    <row r="69" spans="1:15" ht="12.75">
      <c r="A69" s="32" t="s">
        <v>38</v>
      </c>
      <c r="B69" s="32"/>
      <c r="C69" s="32"/>
      <c r="D69" s="32"/>
      <c r="E69" s="32"/>
      <c r="F69" s="32"/>
      <c r="G69" s="32"/>
      <c r="I69" s="10"/>
      <c r="J69" s="10"/>
      <c r="K69" s="10"/>
      <c r="L69" s="11"/>
      <c r="M69" s="12"/>
      <c r="N69" s="12"/>
      <c r="O69" s="12"/>
    </row>
    <row r="70" spans="1:15" ht="12.75">
      <c r="A70" s="1" t="s">
        <v>11</v>
      </c>
      <c r="B70" s="2" t="s">
        <v>12</v>
      </c>
      <c r="C70" s="2" t="s">
        <v>13</v>
      </c>
      <c r="D70" s="2" t="s">
        <v>14</v>
      </c>
      <c r="E70" s="2" t="s">
        <v>15</v>
      </c>
      <c r="F70" s="2" t="s">
        <v>16</v>
      </c>
      <c r="G70" s="2" t="s">
        <v>17</v>
      </c>
      <c r="I70" s="10"/>
      <c r="J70" s="10"/>
      <c r="K70" s="10"/>
      <c r="L70" s="11"/>
      <c r="M70" s="12"/>
      <c r="N70" s="12"/>
      <c r="O70" s="12"/>
    </row>
    <row r="71" spans="1:15" ht="12.75">
      <c r="A71" s="9" t="s">
        <v>25</v>
      </c>
      <c r="B71" s="4">
        <v>5004100</v>
      </c>
      <c r="C71" s="4">
        <v>5433800</v>
      </c>
      <c r="D71" s="4">
        <v>5478400</v>
      </c>
      <c r="E71" s="4">
        <v>5601200</v>
      </c>
      <c r="F71" s="4">
        <v>44600</v>
      </c>
      <c r="G71" s="4">
        <v>122800</v>
      </c>
      <c r="I71" s="10">
        <f>[1]Sheet1!K48</f>
        <v>5332926</v>
      </c>
      <c r="J71" s="10">
        <f>[1]Sheet1!L48</f>
        <v>5478438</v>
      </c>
      <c r="K71" s="10">
        <f>[1]Sheet1!M48</f>
        <v>5601184</v>
      </c>
      <c r="L71" s="11"/>
      <c r="M71" s="10">
        <f t="shared" ref="M71:O75" si="16">C71-I71</f>
        <v>100874</v>
      </c>
      <c r="N71" s="10">
        <f t="shared" si="16"/>
        <v>-38</v>
      </c>
      <c r="O71" s="10">
        <f t="shared" si="16"/>
        <v>16</v>
      </c>
    </row>
    <row r="72" spans="1:15" ht="12.75">
      <c r="A72" s="9" t="s">
        <v>26</v>
      </c>
      <c r="B72" s="4">
        <v>182200</v>
      </c>
      <c r="C72" s="4">
        <v>114000</v>
      </c>
      <c r="D72" s="4">
        <v>110000</v>
      </c>
      <c r="E72" s="4">
        <v>110000</v>
      </c>
      <c r="F72" s="4">
        <v>-4000</v>
      </c>
      <c r="G72" s="4">
        <v>0</v>
      </c>
      <c r="I72" s="10">
        <f>[1]Sheet1!K51</f>
        <v>114000</v>
      </c>
      <c r="J72" s="10">
        <f>[1]Sheet1!L51</f>
        <v>110000</v>
      </c>
      <c r="K72" s="10">
        <f>[1]Sheet1!M51</f>
        <v>110000</v>
      </c>
      <c r="L72" s="11"/>
      <c r="M72" s="10">
        <f t="shared" si="16"/>
        <v>0</v>
      </c>
      <c r="N72" s="10">
        <f t="shared" si="16"/>
        <v>0</v>
      </c>
      <c r="O72" s="10">
        <f t="shared" si="16"/>
        <v>0</v>
      </c>
    </row>
    <row r="73" spans="1:15" ht="12.75">
      <c r="A73" s="9" t="s">
        <v>28</v>
      </c>
      <c r="B73" s="4">
        <v>1800</v>
      </c>
      <c r="C73" s="4">
        <v>10000</v>
      </c>
      <c r="D73" s="4">
        <v>10000</v>
      </c>
      <c r="E73" s="4">
        <v>10000</v>
      </c>
      <c r="F73" s="4">
        <v>0</v>
      </c>
      <c r="G73" s="4">
        <v>0</v>
      </c>
      <c r="I73" s="10">
        <f>[1]Sheet1!K49</f>
        <v>10000</v>
      </c>
      <c r="J73" s="10">
        <f>[1]Sheet1!L49</f>
        <v>10000</v>
      </c>
      <c r="K73" s="10">
        <f>[1]Sheet1!M49</f>
        <v>10000</v>
      </c>
      <c r="L73" s="11"/>
      <c r="M73" s="10">
        <f t="shared" si="16"/>
        <v>0</v>
      </c>
      <c r="N73" s="10">
        <f t="shared" si="16"/>
        <v>0</v>
      </c>
      <c r="O73" s="10">
        <f t="shared" si="16"/>
        <v>0</v>
      </c>
    </row>
    <row r="74" spans="1:15" ht="12.75">
      <c r="A74" s="9" t="s">
        <v>21</v>
      </c>
      <c r="B74" s="4">
        <v>3556300</v>
      </c>
      <c r="C74" s="4">
        <v>3358000</v>
      </c>
      <c r="D74" s="4">
        <v>3773400</v>
      </c>
      <c r="E74" s="4">
        <v>3994700</v>
      </c>
      <c r="F74" s="4">
        <v>415400</v>
      </c>
      <c r="G74" s="4">
        <v>221300</v>
      </c>
      <c r="I74" s="10">
        <f>[1]Sheet1!K50+[1]Sheet1!K52</f>
        <v>3188050</v>
      </c>
      <c r="J74" s="10">
        <f>[1]Sheet1!L50+[1]Sheet1!L52</f>
        <v>3773394.0477333302</v>
      </c>
      <c r="K74" s="10">
        <f>[1]Sheet1!M50+[1]Sheet1!M52</f>
        <v>3994745.2335999999</v>
      </c>
      <c r="L74" s="11"/>
      <c r="M74" s="10">
        <f t="shared" si="16"/>
        <v>169950</v>
      </c>
      <c r="N74" s="10">
        <f t="shared" si="16"/>
        <v>5.95226666983217</v>
      </c>
      <c r="O74" s="10">
        <f t="shared" si="16"/>
        <v>-45.233599999919534</v>
      </c>
    </row>
    <row r="75" spans="1:15" ht="12.75">
      <c r="A75" s="5" t="s">
        <v>22</v>
      </c>
      <c r="B75" s="6">
        <v>8744400</v>
      </c>
      <c r="C75" s="6">
        <v>8915800</v>
      </c>
      <c r="D75" s="6">
        <v>9371800</v>
      </c>
      <c r="E75" s="6">
        <v>9715900</v>
      </c>
      <c r="F75" s="6">
        <v>456000</v>
      </c>
      <c r="G75" s="6">
        <v>344100</v>
      </c>
      <c r="I75" s="15">
        <f>SUM(I71:I74)</f>
        <v>8644976</v>
      </c>
      <c r="J75" s="15">
        <f t="shared" ref="J75:K75" si="17">SUM(J71:J74)</f>
        <v>9371832.0477333292</v>
      </c>
      <c r="K75" s="15">
        <f t="shared" si="17"/>
        <v>9715929.2335999999</v>
      </c>
      <c r="L75" s="11"/>
      <c r="M75" s="10">
        <f t="shared" si="16"/>
        <v>270824</v>
      </c>
      <c r="N75" s="10">
        <f t="shared" si="16"/>
        <v>-32.047733329236507</v>
      </c>
      <c r="O75" s="10">
        <f t="shared" si="16"/>
        <v>-29.233599999919534</v>
      </c>
    </row>
    <row r="76" spans="1:15" ht="12.75">
      <c r="A76" s="13" t="s">
        <v>23</v>
      </c>
      <c r="B76" s="14"/>
      <c r="C76" s="14"/>
      <c r="D76" s="14"/>
      <c r="E76" s="14"/>
      <c r="F76" s="14"/>
      <c r="G76" s="14"/>
      <c r="I76" s="10"/>
      <c r="J76" s="10"/>
      <c r="K76" s="10"/>
      <c r="L76" s="11"/>
      <c r="M76" s="12"/>
      <c r="N76" s="12"/>
      <c r="O76" s="12"/>
    </row>
    <row r="77" spans="1:15" ht="12.75">
      <c r="A77" s="32" t="s">
        <v>39</v>
      </c>
      <c r="B77" s="32"/>
      <c r="C77" s="32"/>
      <c r="D77" s="32"/>
      <c r="E77" s="32"/>
      <c r="F77" s="32"/>
      <c r="G77" s="32"/>
      <c r="I77" s="10"/>
      <c r="J77" s="10"/>
      <c r="K77" s="10"/>
      <c r="L77" s="11"/>
      <c r="M77" s="12"/>
      <c r="N77" s="12"/>
      <c r="O77" s="12"/>
    </row>
    <row r="78" spans="1:15" ht="12.75">
      <c r="A78" s="1" t="s">
        <v>11</v>
      </c>
      <c r="B78" s="2" t="s">
        <v>12</v>
      </c>
      <c r="C78" s="2" t="s">
        <v>13</v>
      </c>
      <c r="D78" s="2" t="s">
        <v>14</v>
      </c>
      <c r="E78" s="2" t="s">
        <v>15</v>
      </c>
      <c r="F78" s="2" t="s">
        <v>16</v>
      </c>
      <c r="G78" s="2" t="s">
        <v>17</v>
      </c>
      <c r="I78" s="10"/>
      <c r="J78" s="10"/>
      <c r="K78" s="10"/>
      <c r="L78" s="11"/>
      <c r="M78" s="12"/>
      <c r="N78" s="12"/>
      <c r="O78" s="12"/>
    </row>
    <row r="79" spans="1:15" ht="12.75">
      <c r="A79" s="9" t="s">
        <v>25</v>
      </c>
      <c r="B79" s="4">
        <v>1309000</v>
      </c>
      <c r="C79" s="4">
        <v>1467900</v>
      </c>
      <c r="D79" s="4">
        <v>1597800</v>
      </c>
      <c r="E79" s="4">
        <v>1647400</v>
      </c>
      <c r="F79" s="4">
        <v>129900</v>
      </c>
      <c r="G79" s="4">
        <v>49600</v>
      </c>
      <c r="I79" s="10">
        <f>[1]Sheet1!K53</f>
        <v>1467946</v>
      </c>
      <c r="J79" s="10">
        <f>[1]Sheet1!L53</f>
        <v>1597835</v>
      </c>
      <c r="K79" s="10">
        <f>[1]Sheet1!M53</f>
        <v>1647418</v>
      </c>
      <c r="L79" s="11"/>
      <c r="M79" s="10">
        <f t="shared" ref="M79:O82" si="18">C79-I79</f>
        <v>-46</v>
      </c>
      <c r="N79" s="10">
        <f t="shared" si="18"/>
        <v>-35</v>
      </c>
      <c r="O79" s="10">
        <f t="shared" si="18"/>
        <v>-18</v>
      </c>
    </row>
    <row r="80" spans="1:15" ht="12.75">
      <c r="A80" s="9" t="s">
        <v>33</v>
      </c>
      <c r="B80" s="4">
        <v>38000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I80" s="10"/>
      <c r="J80" s="10"/>
      <c r="K80" s="10"/>
      <c r="L80" s="11"/>
      <c r="M80" s="10">
        <f t="shared" si="18"/>
        <v>0</v>
      </c>
      <c r="N80" s="10">
        <f t="shared" si="18"/>
        <v>0</v>
      </c>
      <c r="O80" s="10">
        <f t="shared" si="18"/>
        <v>0</v>
      </c>
    </row>
    <row r="81" spans="1:15" ht="12.75">
      <c r="A81" s="9" t="s">
        <v>21</v>
      </c>
      <c r="B81" s="4">
        <v>899900</v>
      </c>
      <c r="C81" s="4">
        <v>862600</v>
      </c>
      <c r="D81" s="4">
        <v>1084600</v>
      </c>
      <c r="E81" s="4">
        <v>1158000</v>
      </c>
      <c r="F81" s="4">
        <v>222000</v>
      </c>
      <c r="G81" s="4">
        <v>73400</v>
      </c>
      <c r="I81" s="10">
        <f>[1]Sheet1!K54</f>
        <v>862616</v>
      </c>
      <c r="J81" s="10">
        <f>[1]Sheet1!L54</f>
        <v>1084610.398</v>
      </c>
      <c r="K81" s="10">
        <f>[1]Sheet1!M54</f>
        <v>1157970.1122000001</v>
      </c>
      <c r="L81" s="11"/>
      <c r="M81" s="10">
        <f t="shared" si="18"/>
        <v>-16</v>
      </c>
      <c r="N81" s="10">
        <f t="shared" si="18"/>
        <v>-10.398000000044703</v>
      </c>
      <c r="O81" s="10">
        <f t="shared" si="18"/>
        <v>29.887799999909475</v>
      </c>
    </row>
    <row r="82" spans="1:15" ht="12.75">
      <c r="A82" s="5" t="s">
        <v>22</v>
      </c>
      <c r="B82" s="6">
        <v>2246900</v>
      </c>
      <c r="C82" s="6">
        <v>2330500</v>
      </c>
      <c r="D82" s="6">
        <v>2682400</v>
      </c>
      <c r="E82" s="6">
        <v>2805400</v>
      </c>
      <c r="F82" s="6">
        <v>351900</v>
      </c>
      <c r="G82" s="6">
        <v>123000</v>
      </c>
      <c r="I82" s="15">
        <f>SUM(I78:I81)</f>
        <v>2330562</v>
      </c>
      <c r="J82" s="15">
        <f t="shared" ref="J82:K82" si="19">SUM(J78:J81)</f>
        <v>2682445.398</v>
      </c>
      <c r="K82" s="15">
        <f t="shared" si="19"/>
        <v>2805388.1122000003</v>
      </c>
      <c r="L82" s="11"/>
      <c r="M82" s="10">
        <f t="shared" si="18"/>
        <v>-62</v>
      </c>
      <c r="N82" s="10">
        <f t="shared" si="18"/>
        <v>-45.398000000044703</v>
      </c>
      <c r="O82" s="10">
        <f t="shared" si="18"/>
        <v>11.887799999676645</v>
      </c>
    </row>
    <row r="83" spans="1:15" ht="12.75">
      <c r="A83" s="13" t="s">
        <v>23</v>
      </c>
      <c r="B83" s="14"/>
      <c r="C83" s="14"/>
      <c r="D83" s="14"/>
      <c r="E83" s="14"/>
      <c r="F83" s="14"/>
      <c r="G83" s="14"/>
      <c r="I83" s="10"/>
      <c r="J83" s="10"/>
      <c r="K83" s="10"/>
      <c r="L83" s="11"/>
      <c r="M83" s="12"/>
      <c r="N83" s="12"/>
      <c r="O83" s="12"/>
    </row>
    <row r="84" spans="1:15" ht="12.75">
      <c r="A84" s="32" t="s">
        <v>40</v>
      </c>
      <c r="B84" s="32"/>
      <c r="C84" s="32"/>
      <c r="D84" s="32"/>
      <c r="E84" s="32"/>
      <c r="F84" s="32"/>
      <c r="G84" s="32"/>
      <c r="I84" s="10"/>
      <c r="J84" s="10"/>
      <c r="K84" s="10"/>
      <c r="L84" s="11"/>
      <c r="M84" s="12"/>
      <c r="N84" s="12"/>
      <c r="O84" s="12"/>
    </row>
    <row r="85" spans="1:15" ht="12.75">
      <c r="A85" s="1" t="s">
        <v>11</v>
      </c>
      <c r="B85" s="2" t="s">
        <v>12</v>
      </c>
      <c r="C85" s="2" t="s">
        <v>13</v>
      </c>
      <c r="D85" s="2" t="s">
        <v>14</v>
      </c>
      <c r="E85" s="2" t="s">
        <v>15</v>
      </c>
      <c r="F85" s="2" t="s">
        <v>16</v>
      </c>
      <c r="G85" s="2" t="s">
        <v>17</v>
      </c>
      <c r="I85" s="10"/>
      <c r="J85" s="10"/>
      <c r="K85" s="10"/>
      <c r="L85" s="11"/>
      <c r="M85" s="12"/>
      <c r="N85" s="12"/>
      <c r="O85" s="12"/>
    </row>
    <row r="86" spans="1:15" ht="12.75">
      <c r="A86" s="9" t="s">
        <v>25</v>
      </c>
      <c r="B86" s="4">
        <v>367200</v>
      </c>
      <c r="C86" s="4">
        <v>353300</v>
      </c>
      <c r="D86" s="4">
        <v>545800</v>
      </c>
      <c r="E86" s="4">
        <v>551300</v>
      </c>
      <c r="F86" s="4">
        <v>192500</v>
      </c>
      <c r="G86" s="4">
        <v>5500</v>
      </c>
      <c r="I86" s="10">
        <f>[1]Sheet1!K55</f>
        <v>353307</v>
      </c>
      <c r="J86" s="10">
        <f>[1]Sheet1!L55</f>
        <v>545834</v>
      </c>
      <c r="K86" s="10">
        <f>[1]Sheet1!M55</f>
        <v>551295</v>
      </c>
      <c r="L86" s="11"/>
      <c r="M86" s="10">
        <f t="shared" ref="M86:O89" si="20">C86-I86</f>
        <v>-7</v>
      </c>
      <c r="N86" s="10">
        <f t="shared" si="20"/>
        <v>-34</v>
      </c>
      <c r="O86" s="10">
        <f t="shared" si="20"/>
        <v>5</v>
      </c>
    </row>
    <row r="87" spans="1:15" ht="12.75">
      <c r="A87" s="9" t="s">
        <v>26</v>
      </c>
      <c r="B87" s="4">
        <v>0</v>
      </c>
      <c r="C87" s="4">
        <v>115800</v>
      </c>
      <c r="D87" s="4">
        <v>0</v>
      </c>
      <c r="E87" s="4">
        <v>0</v>
      </c>
      <c r="F87" s="4">
        <v>-115800</v>
      </c>
      <c r="G87" s="4">
        <v>0</v>
      </c>
      <c r="I87" s="10">
        <f>[1]Sheet1!K57</f>
        <v>115753</v>
      </c>
      <c r="J87" s="10">
        <f>[1]Sheet1!L57</f>
        <v>0</v>
      </c>
      <c r="K87" s="10">
        <f>[1]Sheet1!M57</f>
        <v>0</v>
      </c>
      <c r="L87" s="11"/>
      <c r="M87" s="10">
        <f t="shared" si="20"/>
        <v>47</v>
      </c>
      <c r="N87" s="10">
        <f t="shared" si="20"/>
        <v>0</v>
      </c>
      <c r="O87" s="10">
        <f t="shared" si="20"/>
        <v>0</v>
      </c>
    </row>
    <row r="88" spans="1:15" ht="12.75">
      <c r="A88" s="9" t="s">
        <v>21</v>
      </c>
      <c r="B88" s="4">
        <v>252400</v>
      </c>
      <c r="C88" s="4">
        <v>258700</v>
      </c>
      <c r="D88" s="4">
        <v>370500</v>
      </c>
      <c r="E88" s="4">
        <v>387500</v>
      </c>
      <c r="F88" s="4">
        <v>111800</v>
      </c>
      <c r="G88" s="4">
        <v>17000</v>
      </c>
      <c r="I88" s="10">
        <f>[1]Sheet1!K56+[1]Sheet1!K58</f>
        <v>258710</v>
      </c>
      <c r="J88" s="10">
        <f>[1]Sheet1!L56+[1]Sheet1!L58</f>
        <v>370512.11920000002</v>
      </c>
      <c r="K88" s="10">
        <f>[1]Sheet1!M56+[1]Sheet1!M58</f>
        <v>387505.25550000003</v>
      </c>
      <c r="L88" s="11"/>
      <c r="M88" s="10">
        <f t="shared" si="20"/>
        <v>-10</v>
      </c>
      <c r="N88" s="10">
        <f t="shared" si="20"/>
        <v>-12.119200000015553</v>
      </c>
      <c r="O88" s="10">
        <f t="shared" si="20"/>
        <v>-5.2555000000284053</v>
      </c>
    </row>
    <row r="89" spans="1:15" ht="12.75">
      <c r="A89" s="5" t="s">
        <v>22</v>
      </c>
      <c r="B89" s="6">
        <v>619600</v>
      </c>
      <c r="C89" s="6">
        <v>727800</v>
      </c>
      <c r="D89" s="6">
        <v>916300</v>
      </c>
      <c r="E89" s="6">
        <v>938800</v>
      </c>
      <c r="F89" s="6">
        <v>188500</v>
      </c>
      <c r="G89" s="6">
        <v>22500</v>
      </c>
      <c r="I89" s="10">
        <f>SUM(I86:I88)</f>
        <v>727770</v>
      </c>
      <c r="J89" s="10">
        <f t="shared" ref="J89:K89" si="21">SUM(J86:J88)</f>
        <v>916346.11920000007</v>
      </c>
      <c r="K89" s="10">
        <f t="shared" si="21"/>
        <v>938800.25549999997</v>
      </c>
      <c r="L89" s="11"/>
      <c r="M89" s="10">
        <f t="shared" si="20"/>
        <v>30</v>
      </c>
      <c r="N89" s="10">
        <f t="shared" si="20"/>
        <v>-46.119200000073761</v>
      </c>
      <c r="O89" s="10">
        <f t="shared" si="20"/>
        <v>-0.25549999997019768</v>
      </c>
    </row>
    <row r="90" spans="1:15" ht="12.75">
      <c r="A90" s="13" t="s">
        <v>23</v>
      </c>
      <c r="B90" s="14"/>
      <c r="C90" s="14"/>
      <c r="D90" s="14"/>
      <c r="E90" s="14"/>
      <c r="F90" s="14"/>
      <c r="G90" s="14"/>
      <c r="I90" s="10"/>
      <c r="J90" s="10"/>
      <c r="K90" s="10"/>
      <c r="L90" s="11"/>
      <c r="M90" s="12"/>
      <c r="N90" s="12"/>
      <c r="O90" s="12"/>
    </row>
    <row r="91" spans="1:15" ht="12.75">
      <c r="A91" s="32" t="s">
        <v>41</v>
      </c>
      <c r="B91" s="32"/>
      <c r="C91" s="32"/>
      <c r="D91" s="32"/>
      <c r="E91" s="32"/>
      <c r="F91" s="32"/>
      <c r="G91" s="32"/>
      <c r="I91" s="10"/>
      <c r="J91" s="10"/>
      <c r="K91" s="10"/>
      <c r="L91" s="11"/>
      <c r="M91" s="12"/>
      <c r="N91" s="12"/>
      <c r="O91" s="12"/>
    </row>
    <row r="92" spans="1:15" ht="12.75">
      <c r="A92" s="1" t="s">
        <v>11</v>
      </c>
      <c r="B92" s="2" t="s">
        <v>12</v>
      </c>
      <c r="C92" s="2" t="s">
        <v>13</v>
      </c>
      <c r="D92" s="2" t="s">
        <v>14</v>
      </c>
      <c r="E92" s="2" t="s">
        <v>15</v>
      </c>
      <c r="F92" s="2" t="s">
        <v>16</v>
      </c>
      <c r="G92" s="2" t="s">
        <v>17</v>
      </c>
      <c r="I92" s="10"/>
      <c r="J92" s="10"/>
      <c r="K92" s="10"/>
      <c r="L92" s="11"/>
      <c r="M92" s="12"/>
      <c r="N92" s="12"/>
      <c r="O92" s="12"/>
    </row>
    <row r="93" spans="1:15" ht="12.75">
      <c r="A93" s="9" t="s">
        <v>25</v>
      </c>
      <c r="B93" s="4">
        <v>2432900</v>
      </c>
      <c r="C93" s="4">
        <v>2513600</v>
      </c>
      <c r="D93" s="4">
        <v>2782900</v>
      </c>
      <c r="E93" s="4">
        <v>2841900</v>
      </c>
      <c r="F93" s="4">
        <v>269300</v>
      </c>
      <c r="G93" s="4">
        <v>59000</v>
      </c>
      <c r="I93" s="10">
        <f>[1]Sheet1!K59</f>
        <v>2455876</v>
      </c>
      <c r="J93" s="10">
        <f>[1]Sheet1!L59</f>
        <v>2782929</v>
      </c>
      <c r="K93" s="10">
        <f>[1]Sheet1!M59</f>
        <v>2841926</v>
      </c>
      <c r="L93" s="11"/>
      <c r="M93" s="10">
        <f t="shared" ref="M93:O98" si="22">C93-I93</f>
        <v>57724</v>
      </c>
      <c r="N93" s="10">
        <f t="shared" si="22"/>
        <v>-29</v>
      </c>
      <c r="O93" s="10">
        <f t="shared" si="22"/>
        <v>-26</v>
      </c>
    </row>
    <row r="94" spans="1:15" ht="12.75">
      <c r="A94" s="9" t="s">
        <v>26</v>
      </c>
      <c r="B94" s="4">
        <v>48100</v>
      </c>
      <c r="C94" s="4">
        <v>83300</v>
      </c>
      <c r="D94" s="4">
        <v>186000</v>
      </c>
      <c r="E94" s="4">
        <v>186000</v>
      </c>
      <c r="F94" s="4">
        <v>102700</v>
      </c>
      <c r="G94" s="4">
        <v>0</v>
      </c>
      <c r="I94" s="10">
        <f>[1]Sheet1!K62</f>
        <v>83253</v>
      </c>
      <c r="J94" s="10">
        <f>[1]Sheet1!L62</f>
        <v>186000</v>
      </c>
      <c r="K94" s="10">
        <f>[1]Sheet1!M62</f>
        <v>186000</v>
      </c>
      <c r="L94" s="11"/>
      <c r="M94" s="10">
        <f t="shared" si="22"/>
        <v>47</v>
      </c>
      <c r="N94" s="10">
        <f t="shared" si="22"/>
        <v>0</v>
      </c>
      <c r="O94" s="10">
        <f t="shared" si="22"/>
        <v>0</v>
      </c>
    </row>
    <row r="95" spans="1:15" ht="12.75">
      <c r="A95" s="9" t="s">
        <v>28</v>
      </c>
      <c r="B95" s="4">
        <v>10000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I95" s="10">
        <v>0</v>
      </c>
      <c r="J95" s="10">
        <v>0</v>
      </c>
      <c r="K95" s="10">
        <v>0</v>
      </c>
      <c r="L95" s="11"/>
      <c r="M95" s="10">
        <f t="shared" si="22"/>
        <v>0</v>
      </c>
      <c r="N95" s="10">
        <f t="shared" si="22"/>
        <v>0</v>
      </c>
      <c r="O95" s="10">
        <f t="shared" si="22"/>
        <v>0</v>
      </c>
    </row>
    <row r="96" spans="1:15" ht="12.75">
      <c r="A96" s="9" t="s">
        <v>30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I96" s="10">
        <v>0</v>
      </c>
      <c r="J96" s="10">
        <v>0</v>
      </c>
      <c r="K96" s="10">
        <v>0</v>
      </c>
      <c r="L96" s="11"/>
      <c r="M96" s="10">
        <f t="shared" si="22"/>
        <v>0</v>
      </c>
      <c r="N96" s="10">
        <f t="shared" si="22"/>
        <v>0</v>
      </c>
      <c r="O96" s="10">
        <f t="shared" si="22"/>
        <v>0</v>
      </c>
    </row>
    <row r="97" spans="1:15" ht="12.75">
      <c r="A97" s="9" t="s">
        <v>21</v>
      </c>
      <c r="B97" s="4">
        <v>1675800</v>
      </c>
      <c r="C97" s="4">
        <v>1717400</v>
      </c>
      <c r="D97" s="4">
        <v>4993200</v>
      </c>
      <c r="E97" s="4">
        <v>10556600</v>
      </c>
      <c r="F97" s="4">
        <v>3275800</v>
      </c>
      <c r="G97" s="4">
        <v>5563400</v>
      </c>
      <c r="I97" s="10">
        <f>[1]Sheet1!K60+[1]Sheet1!K61+[1]Sheet1!K63</f>
        <v>1499078.8399999999</v>
      </c>
      <c r="J97" s="10">
        <f>[1]Sheet1!L60+[1]Sheet1!L61+[1]Sheet1!L63</f>
        <v>1973775.2052</v>
      </c>
      <c r="K97" s="10">
        <f>[1]Sheet1!M60+[1]Sheet1!M61+[1]Sheet1!M63</f>
        <v>2087185.9853999997</v>
      </c>
      <c r="L97" s="11"/>
      <c r="M97" s="10">
        <f t="shared" si="22"/>
        <v>218321.16000000015</v>
      </c>
      <c r="N97" s="10">
        <f t="shared" si="22"/>
        <v>3019424.7948000003</v>
      </c>
      <c r="O97" s="10">
        <f t="shared" si="22"/>
        <v>8469414.0146000013</v>
      </c>
    </row>
    <row r="98" spans="1:15" ht="12.75">
      <c r="A98" s="5" t="s">
        <v>22</v>
      </c>
      <c r="B98" s="6">
        <v>4166800</v>
      </c>
      <c r="C98" s="6">
        <v>4314300</v>
      </c>
      <c r="D98" s="6">
        <v>7962100</v>
      </c>
      <c r="E98" s="6">
        <v>13584500</v>
      </c>
      <c r="F98" s="6">
        <v>3647800</v>
      </c>
      <c r="G98" s="6">
        <v>5622400</v>
      </c>
      <c r="I98" s="15">
        <f>SUM(I93:I97)</f>
        <v>4038207.84</v>
      </c>
      <c r="J98" s="15">
        <f t="shared" ref="J98:K98" si="23">SUM(J93:J97)</f>
        <v>4942704.2051999997</v>
      </c>
      <c r="K98" s="15">
        <f t="shared" si="23"/>
        <v>5115111.9853999997</v>
      </c>
      <c r="L98" s="11"/>
      <c r="M98" s="10">
        <f t="shared" si="22"/>
        <v>276092.16000000015</v>
      </c>
      <c r="N98" s="10">
        <f t="shared" si="22"/>
        <v>3019395.7948000003</v>
      </c>
      <c r="O98" s="10">
        <f t="shared" si="22"/>
        <v>8469388.0146000013</v>
      </c>
    </row>
    <row r="99" spans="1:15" ht="12.75">
      <c r="A99" s="13" t="s">
        <v>23</v>
      </c>
      <c r="B99" s="14"/>
      <c r="C99" s="14"/>
      <c r="D99" s="14"/>
      <c r="E99" s="14"/>
      <c r="F99" s="14"/>
      <c r="G99" s="14"/>
      <c r="I99" s="10"/>
      <c r="J99" s="10"/>
      <c r="K99" s="10"/>
      <c r="L99" s="11"/>
      <c r="M99" s="12"/>
      <c r="N99" s="12"/>
      <c r="O99" s="12"/>
    </row>
    <row r="100" spans="1:15" ht="12.75">
      <c r="A100" s="32" t="s">
        <v>42</v>
      </c>
      <c r="B100" s="32"/>
      <c r="C100" s="32"/>
      <c r="D100" s="32"/>
      <c r="E100" s="32"/>
      <c r="F100" s="32"/>
      <c r="G100" s="32"/>
      <c r="I100" s="10"/>
      <c r="J100" s="10"/>
      <c r="K100" s="10"/>
      <c r="L100" s="11"/>
      <c r="M100" s="12"/>
      <c r="N100" s="12"/>
      <c r="O100" s="12"/>
    </row>
    <row r="101" spans="1:15" ht="12.75">
      <c r="A101" s="1" t="s">
        <v>11</v>
      </c>
      <c r="B101" s="2" t="s">
        <v>12</v>
      </c>
      <c r="C101" s="2" t="s">
        <v>13</v>
      </c>
      <c r="D101" s="2" t="s">
        <v>14</v>
      </c>
      <c r="E101" s="2" t="s">
        <v>15</v>
      </c>
      <c r="F101" s="2" t="s">
        <v>16</v>
      </c>
      <c r="G101" s="2" t="s">
        <v>17</v>
      </c>
      <c r="I101" s="10"/>
      <c r="J101" s="10"/>
      <c r="K101" s="10"/>
      <c r="L101" s="11"/>
      <c r="M101" s="12"/>
      <c r="N101" s="12"/>
      <c r="O101" s="12"/>
    </row>
    <row r="102" spans="1:15" ht="12.75">
      <c r="A102" s="9" t="s">
        <v>25</v>
      </c>
      <c r="B102" s="4">
        <v>4814000</v>
      </c>
      <c r="C102" s="4">
        <v>4894200</v>
      </c>
      <c r="D102" s="4">
        <v>5039900</v>
      </c>
      <c r="E102" s="4">
        <v>5119800</v>
      </c>
      <c r="F102" s="4">
        <v>145700</v>
      </c>
      <c r="G102" s="4">
        <v>79900</v>
      </c>
      <c r="I102" s="10">
        <f>[1]Sheet1!K64</f>
        <v>4894209</v>
      </c>
      <c r="J102" s="10">
        <f>[1]Sheet1!L64</f>
        <v>5039908</v>
      </c>
      <c r="K102" s="10">
        <f>[1]Sheet1!M64</f>
        <v>5119818</v>
      </c>
      <c r="L102" s="11"/>
      <c r="M102" s="10">
        <f t="shared" ref="M102:O108" si="24">C102-I102</f>
        <v>-9</v>
      </c>
      <c r="N102" s="10">
        <f t="shared" si="24"/>
        <v>-8</v>
      </c>
      <c r="O102" s="10">
        <f t="shared" si="24"/>
        <v>-18</v>
      </c>
    </row>
    <row r="103" spans="1:15" ht="12.75">
      <c r="A103" s="9" t="s">
        <v>26</v>
      </c>
      <c r="B103" s="4">
        <v>147400</v>
      </c>
      <c r="C103" s="4">
        <v>0</v>
      </c>
      <c r="D103" s="4">
        <v>25000</v>
      </c>
      <c r="E103" s="4">
        <v>0</v>
      </c>
      <c r="F103" s="4">
        <v>25000</v>
      </c>
      <c r="G103" s="4">
        <v>-25000</v>
      </c>
      <c r="I103" s="10">
        <f>[1]Sheet1!K68</f>
        <v>0</v>
      </c>
      <c r="J103" s="10">
        <f>[1]Sheet1!L68</f>
        <v>25000</v>
      </c>
      <c r="K103" s="10">
        <f>[1]Sheet1!M68</f>
        <v>0</v>
      </c>
      <c r="L103" s="11"/>
      <c r="M103" s="10">
        <f t="shared" si="24"/>
        <v>0</v>
      </c>
      <c r="N103" s="10">
        <f t="shared" si="24"/>
        <v>0</v>
      </c>
      <c r="O103" s="10">
        <f t="shared" si="24"/>
        <v>0</v>
      </c>
    </row>
    <row r="104" spans="1:15" ht="12.75">
      <c r="A104" s="9" t="s">
        <v>28</v>
      </c>
      <c r="B104" s="4">
        <v>3600</v>
      </c>
      <c r="C104" s="4">
        <v>2400</v>
      </c>
      <c r="D104" s="4">
        <v>6200</v>
      </c>
      <c r="E104" s="4">
        <v>7700</v>
      </c>
      <c r="F104" s="4">
        <v>3800</v>
      </c>
      <c r="G104" s="4">
        <v>1500</v>
      </c>
      <c r="I104" s="10">
        <f>[1]Sheet1!K65</f>
        <v>2440</v>
      </c>
      <c r="J104" s="10">
        <f>[1]Sheet1!L65</f>
        <v>6200</v>
      </c>
      <c r="K104" s="10">
        <f>[1]Sheet1!M65</f>
        <v>7700</v>
      </c>
      <c r="L104" s="11"/>
      <c r="M104" s="10">
        <f t="shared" si="24"/>
        <v>-40</v>
      </c>
      <c r="N104" s="10">
        <f t="shared" si="24"/>
        <v>0</v>
      </c>
      <c r="O104" s="10">
        <f t="shared" si="24"/>
        <v>0</v>
      </c>
    </row>
    <row r="105" spans="1:15" ht="12.75">
      <c r="A105" s="9" t="s">
        <v>33</v>
      </c>
      <c r="B105" s="4">
        <v>123000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I105" s="10">
        <f>[1]Sheet1!K67</f>
        <v>20000</v>
      </c>
      <c r="J105" s="10">
        <f>[1]Sheet1!L67</f>
        <v>0</v>
      </c>
      <c r="K105" s="10">
        <f>[1]Sheet1!M67</f>
        <v>0</v>
      </c>
      <c r="L105" s="11"/>
      <c r="M105" s="10">
        <f t="shared" si="24"/>
        <v>-20000</v>
      </c>
      <c r="N105" s="10">
        <f t="shared" si="24"/>
        <v>0</v>
      </c>
      <c r="O105" s="10">
        <f t="shared" si="24"/>
        <v>0</v>
      </c>
    </row>
    <row r="106" spans="1:15" ht="12.75">
      <c r="A106" s="9" t="s">
        <v>30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I106" s="7">
        <v>0</v>
      </c>
      <c r="J106" s="7">
        <v>0</v>
      </c>
      <c r="K106" s="7">
        <v>0</v>
      </c>
      <c r="L106" s="11"/>
      <c r="M106" s="10">
        <f t="shared" si="24"/>
        <v>0</v>
      </c>
      <c r="N106" s="10">
        <f t="shared" si="24"/>
        <v>0</v>
      </c>
      <c r="O106" s="10">
        <f t="shared" si="24"/>
        <v>0</v>
      </c>
    </row>
    <row r="107" spans="1:15" ht="12.75">
      <c r="A107" s="9" t="s">
        <v>21</v>
      </c>
      <c r="B107" s="4">
        <v>3388400</v>
      </c>
      <c r="C107" s="4">
        <v>2897000</v>
      </c>
      <c r="D107" s="4">
        <v>3435300</v>
      </c>
      <c r="E107" s="4">
        <v>3602300</v>
      </c>
      <c r="F107" s="4">
        <v>538300</v>
      </c>
      <c r="G107" s="4">
        <v>167000</v>
      </c>
      <c r="I107" s="10">
        <f>[1]Sheet1!K66+[1]Sheet1!K69</f>
        <v>2876964</v>
      </c>
      <c r="J107" s="10">
        <f>[1]Sheet1!L66+[1]Sheet1!L69</f>
        <v>3435282.7570666661</v>
      </c>
      <c r="K107" s="10">
        <f>[1]Sheet1!M66+[1]Sheet1!M69</f>
        <v>3602328.2922</v>
      </c>
      <c r="L107" s="11"/>
      <c r="M107" s="10">
        <f t="shared" si="24"/>
        <v>20036</v>
      </c>
      <c r="N107" s="10">
        <f t="shared" si="24"/>
        <v>17.242933333851397</v>
      </c>
      <c r="O107" s="10">
        <f t="shared" si="24"/>
        <v>-28.292200000025332</v>
      </c>
    </row>
    <row r="108" spans="1:15" ht="12.75">
      <c r="A108" s="5" t="s">
        <v>22</v>
      </c>
      <c r="B108" s="6">
        <v>8476400</v>
      </c>
      <c r="C108" s="6">
        <v>7793600</v>
      </c>
      <c r="D108" s="6">
        <v>8506400</v>
      </c>
      <c r="E108" s="6">
        <v>8729800</v>
      </c>
      <c r="F108" s="6">
        <v>712800</v>
      </c>
      <c r="G108" s="6">
        <v>223400</v>
      </c>
      <c r="I108" s="15">
        <f>SUM(I102:I107)</f>
        <v>7793613</v>
      </c>
      <c r="J108" s="15">
        <f t="shared" ref="J108:K108" si="25">SUM(J102:J107)</f>
        <v>8506390.7570666671</v>
      </c>
      <c r="K108" s="15">
        <f t="shared" si="25"/>
        <v>8729846.2921999991</v>
      </c>
      <c r="L108" s="11"/>
      <c r="M108" s="10">
        <f t="shared" si="24"/>
        <v>-13</v>
      </c>
      <c r="N108" s="10">
        <f t="shared" si="24"/>
        <v>9.2429333329200745</v>
      </c>
      <c r="O108" s="10">
        <f t="shared" si="24"/>
        <v>-46.292199999094009</v>
      </c>
    </row>
    <row r="109" spans="1:15" ht="12.75">
      <c r="A109" s="13" t="s">
        <v>23</v>
      </c>
      <c r="B109" s="14"/>
      <c r="C109" s="14"/>
      <c r="D109" s="14"/>
      <c r="E109" s="14"/>
      <c r="F109" s="14"/>
      <c r="G109" s="14"/>
      <c r="I109" s="10"/>
      <c r="J109" s="10"/>
      <c r="K109" s="10"/>
      <c r="L109" s="11"/>
      <c r="M109" s="12"/>
      <c r="N109" s="12"/>
      <c r="O109" s="12"/>
    </row>
  </sheetData>
  <mergeCells count="15">
    <mergeCell ref="A22:G22"/>
    <mergeCell ref="A1:G1"/>
    <mergeCell ref="I1:K1"/>
    <mergeCell ref="M1:O1"/>
    <mergeCell ref="A6:G6"/>
    <mergeCell ref="A14:G14"/>
    <mergeCell ref="A84:G84"/>
    <mergeCell ref="A91:G91"/>
    <mergeCell ref="A100:G100"/>
    <mergeCell ref="A31:G31"/>
    <mergeCell ref="A41:G41"/>
    <mergeCell ref="A50:G50"/>
    <mergeCell ref="A60:G60"/>
    <mergeCell ref="A69:G69"/>
    <mergeCell ref="A77:G7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108"/>
  <sheetViews>
    <sheetView topLeftCell="I64" workbookViewId="0">
      <selection activeCell="I64" sqref="A1:XFD1048576"/>
    </sheetView>
  </sheetViews>
  <sheetFormatPr defaultRowHeight="12.75"/>
  <cols>
    <col min="1" max="1" width="14.28515625" style="18" bestFit="1" customWidth="1"/>
    <col min="2" max="5" width="10.85546875" style="18" bestFit="1" customWidth="1"/>
    <col min="6" max="6" width="12.140625" style="18" bestFit="1" customWidth="1"/>
    <col min="7" max="7" width="10.85546875" style="18" bestFit="1" customWidth="1"/>
    <col min="8" max="9" width="9.140625" style="11"/>
    <col min="10" max="10" width="11.140625" style="11" bestFit="1" customWidth="1"/>
    <col min="11" max="11" width="9.85546875" style="11" bestFit="1" customWidth="1"/>
    <col min="12" max="19" width="9.140625" style="11"/>
    <col min="20" max="16384" width="9.140625" style="8"/>
  </cols>
  <sheetData>
    <row r="1" spans="1:28">
      <c r="A1" s="32" t="s">
        <v>8</v>
      </c>
      <c r="B1" s="32"/>
      <c r="C1" s="32"/>
      <c r="D1" s="32"/>
      <c r="E1" s="32"/>
      <c r="F1" s="32"/>
      <c r="G1" s="32"/>
    </row>
    <row r="2" spans="1:28">
      <c r="A2" s="1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2" t="s">
        <v>17</v>
      </c>
      <c r="N2" s="1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W2" s="2" t="s">
        <v>12</v>
      </c>
      <c r="X2" s="2" t="s">
        <v>13</v>
      </c>
      <c r="Y2" s="2" t="s">
        <v>14</v>
      </c>
      <c r="Z2" s="2" t="s">
        <v>15</v>
      </c>
      <c r="AA2" s="2" t="s">
        <v>16</v>
      </c>
      <c r="AB2" s="2" t="s">
        <v>17</v>
      </c>
    </row>
    <row r="3" spans="1:28">
      <c r="A3" s="9" t="s">
        <v>21</v>
      </c>
      <c r="B3" s="4">
        <v>47700</v>
      </c>
      <c r="C3" s="4">
        <v>673000</v>
      </c>
      <c r="D3" s="4">
        <v>673000</v>
      </c>
      <c r="E3" s="4">
        <v>673000</v>
      </c>
      <c r="F3" s="4">
        <v>0</v>
      </c>
      <c r="G3" s="4">
        <v>0</v>
      </c>
      <c r="J3" s="10">
        <f>[1]Sheet1!L4</f>
        <v>673000</v>
      </c>
      <c r="K3" s="10">
        <f>[1]Sheet1!M4</f>
        <v>673000</v>
      </c>
      <c r="N3" s="9" t="s">
        <v>21</v>
      </c>
      <c r="O3" s="4">
        <v>47700</v>
      </c>
      <c r="P3" s="4">
        <v>673000</v>
      </c>
      <c r="Q3" s="4">
        <v>673000</v>
      </c>
      <c r="R3" s="4">
        <v>673000</v>
      </c>
      <c r="S3" s="4">
        <v>0</v>
      </c>
      <c r="T3" s="4">
        <v>0</v>
      </c>
      <c r="W3" s="16">
        <f t="shared" ref="W3:AB4" si="0">O3-B3</f>
        <v>0</v>
      </c>
      <c r="X3" s="16">
        <f t="shared" si="0"/>
        <v>0</v>
      </c>
      <c r="Y3" s="16">
        <f t="shared" si="0"/>
        <v>0</v>
      </c>
      <c r="Z3" s="16">
        <f t="shared" si="0"/>
        <v>0</v>
      </c>
      <c r="AA3" s="16">
        <f t="shared" si="0"/>
        <v>0</v>
      </c>
      <c r="AB3" s="16">
        <f t="shared" si="0"/>
        <v>0</v>
      </c>
    </row>
    <row r="4" spans="1:28">
      <c r="A4" s="5" t="s">
        <v>22</v>
      </c>
      <c r="B4" s="6">
        <v>47700</v>
      </c>
      <c r="C4" s="6">
        <v>673000</v>
      </c>
      <c r="D4" s="6">
        <v>673000</v>
      </c>
      <c r="E4" s="6">
        <v>673000</v>
      </c>
      <c r="F4" s="6">
        <v>0</v>
      </c>
      <c r="G4" s="6">
        <v>0</v>
      </c>
      <c r="N4" s="5" t="s">
        <v>22</v>
      </c>
      <c r="O4" s="6">
        <v>47700</v>
      </c>
      <c r="P4" s="6">
        <v>673000</v>
      </c>
      <c r="Q4" s="6">
        <v>673000</v>
      </c>
      <c r="R4" s="6">
        <v>673000</v>
      </c>
      <c r="S4" s="6">
        <v>0</v>
      </c>
      <c r="T4" s="6">
        <v>0</v>
      </c>
      <c r="W4" s="16">
        <f t="shared" si="0"/>
        <v>0</v>
      </c>
      <c r="X4" s="16">
        <f t="shared" si="0"/>
        <v>0</v>
      </c>
      <c r="Y4" s="16">
        <f t="shared" si="0"/>
        <v>0</v>
      </c>
      <c r="Z4" s="16">
        <f t="shared" si="0"/>
        <v>0</v>
      </c>
      <c r="AA4" s="16">
        <f t="shared" si="0"/>
        <v>0</v>
      </c>
      <c r="AB4" s="16">
        <f t="shared" si="0"/>
        <v>0</v>
      </c>
    </row>
    <row r="5" spans="1:28">
      <c r="A5" s="13" t="s">
        <v>23</v>
      </c>
      <c r="B5" s="14"/>
      <c r="C5" s="14"/>
      <c r="D5" s="14"/>
      <c r="E5" s="14"/>
      <c r="F5" s="14"/>
      <c r="G5" s="14"/>
      <c r="N5" s="13" t="s">
        <v>23</v>
      </c>
      <c r="O5" s="14"/>
      <c r="P5" s="14"/>
      <c r="Q5" s="14"/>
      <c r="R5" s="14"/>
      <c r="S5" s="14"/>
      <c r="T5" s="14"/>
    </row>
    <row r="6" spans="1:28">
      <c r="A6" s="32" t="s">
        <v>24</v>
      </c>
      <c r="B6" s="32"/>
      <c r="C6" s="32"/>
      <c r="D6" s="32"/>
      <c r="E6" s="32"/>
      <c r="F6" s="32"/>
      <c r="G6" s="32"/>
      <c r="N6" s="32" t="s">
        <v>24</v>
      </c>
      <c r="O6" s="32"/>
      <c r="P6" s="32"/>
      <c r="Q6" s="32"/>
      <c r="R6" s="32"/>
      <c r="S6" s="32"/>
      <c r="T6" s="32"/>
    </row>
    <row r="7" spans="1:28">
      <c r="A7" s="1" t="s">
        <v>11</v>
      </c>
      <c r="B7" s="2" t="s">
        <v>12</v>
      </c>
      <c r="C7" s="2" t="s">
        <v>13</v>
      </c>
      <c r="D7" s="2" t="s">
        <v>14</v>
      </c>
      <c r="E7" s="2" t="s">
        <v>15</v>
      </c>
      <c r="F7" s="2" t="s">
        <v>16</v>
      </c>
      <c r="G7" s="2" t="s">
        <v>17</v>
      </c>
      <c r="N7" s="1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16</v>
      </c>
      <c r="T7" s="2" t="s">
        <v>17</v>
      </c>
    </row>
    <row r="8" spans="1:28">
      <c r="A8" s="9" t="s">
        <v>25</v>
      </c>
      <c r="B8" s="4">
        <v>5137300</v>
      </c>
      <c r="C8" s="4">
        <v>5360600</v>
      </c>
      <c r="D8" s="4">
        <v>6095900</v>
      </c>
      <c r="E8" s="4">
        <v>6236500</v>
      </c>
      <c r="F8" s="4">
        <v>735300</v>
      </c>
      <c r="G8" s="4">
        <v>140600</v>
      </c>
      <c r="J8" s="10">
        <f>[1]Sheet1!L6</f>
        <v>6095915</v>
      </c>
      <c r="K8" s="10">
        <f>[1]Sheet1!M6</f>
        <v>6236462</v>
      </c>
      <c r="N8" s="9" t="s">
        <v>25</v>
      </c>
      <c r="O8" s="4">
        <v>5137300</v>
      </c>
      <c r="P8" s="4">
        <v>5360600</v>
      </c>
      <c r="Q8" s="4">
        <v>6095900</v>
      </c>
      <c r="R8" s="4">
        <v>6236500</v>
      </c>
      <c r="S8" s="4">
        <v>735300</v>
      </c>
      <c r="T8" s="4">
        <v>140600</v>
      </c>
      <c r="W8" s="16">
        <f t="shared" ref="W8:AB12" si="1">O8-B8</f>
        <v>0</v>
      </c>
      <c r="X8" s="16">
        <f t="shared" si="1"/>
        <v>0</v>
      </c>
      <c r="Y8" s="16">
        <f t="shared" si="1"/>
        <v>0</v>
      </c>
      <c r="Z8" s="16">
        <f t="shared" si="1"/>
        <v>0</v>
      </c>
      <c r="AA8" s="16">
        <f t="shared" si="1"/>
        <v>0</v>
      </c>
      <c r="AB8" s="16">
        <f t="shared" si="1"/>
        <v>0</v>
      </c>
    </row>
    <row r="9" spans="1:28">
      <c r="A9" s="9" t="s">
        <v>26</v>
      </c>
      <c r="B9" s="4">
        <v>77500</v>
      </c>
      <c r="C9" s="4">
        <v>100000</v>
      </c>
      <c r="D9" s="4">
        <v>0</v>
      </c>
      <c r="E9" s="4">
        <v>0</v>
      </c>
      <c r="F9" s="4">
        <v>-100000</v>
      </c>
      <c r="G9" s="4">
        <v>0</v>
      </c>
      <c r="N9" s="9" t="s">
        <v>26</v>
      </c>
      <c r="O9" s="4">
        <v>77500</v>
      </c>
      <c r="P9" s="4">
        <v>100000</v>
      </c>
      <c r="Q9" s="4">
        <v>0</v>
      </c>
      <c r="R9" s="4">
        <v>0</v>
      </c>
      <c r="S9" s="4">
        <v>-100000</v>
      </c>
      <c r="T9" s="4">
        <v>0</v>
      </c>
      <c r="W9" s="16">
        <f t="shared" si="1"/>
        <v>0</v>
      </c>
      <c r="X9" s="16">
        <f t="shared" si="1"/>
        <v>0</v>
      </c>
      <c r="Y9" s="16">
        <f t="shared" si="1"/>
        <v>0</v>
      </c>
      <c r="Z9" s="16">
        <f t="shared" si="1"/>
        <v>0</v>
      </c>
      <c r="AA9" s="16">
        <f t="shared" si="1"/>
        <v>0</v>
      </c>
      <c r="AB9" s="16">
        <f t="shared" si="1"/>
        <v>0</v>
      </c>
    </row>
    <row r="10" spans="1:28">
      <c r="A10" s="9" t="s">
        <v>28</v>
      </c>
      <c r="B10" s="4">
        <v>19200</v>
      </c>
      <c r="C10" s="4">
        <v>6000</v>
      </c>
      <c r="D10" s="4">
        <v>6000</v>
      </c>
      <c r="E10" s="4">
        <v>6000</v>
      </c>
      <c r="F10" s="4">
        <v>0</v>
      </c>
      <c r="G10" s="4">
        <v>0</v>
      </c>
      <c r="J10" s="10">
        <f>[1]Sheet1!L7</f>
        <v>6000</v>
      </c>
      <c r="K10" s="10">
        <f>[1]Sheet1!M7</f>
        <v>6000</v>
      </c>
      <c r="N10" s="9" t="s">
        <v>28</v>
      </c>
      <c r="O10" s="4">
        <v>19200</v>
      </c>
      <c r="P10" s="4">
        <v>6000</v>
      </c>
      <c r="Q10" s="4">
        <v>6000</v>
      </c>
      <c r="R10" s="4">
        <v>6000</v>
      </c>
      <c r="S10" s="4">
        <v>0</v>
      </c>
      <c r="T10" s="4">
        <v>0</v>
      </c>
      <c r="W10" s="16">
        <f t="shared" si="1"/>
        <v>0</v>
      </c>
      <c r="X10" s="16">
        <f t="shared" si="1"/>
        <v>0</v>
      </c>
      <c r="Y10" s="16">
        <f t="shared" si="1"/>
        <v>0</v>
      </c>
      <c r="Z10" s="16">
        <f t="shared" si="1"/>
        <v>0</v>
      </c>
      <c r="AA10" s="16">
        <f t="shared" si="1"/>
        <v>0</v>
      </c>
      <c r="AB10" s="16">
        <f t="shared" si="1"/>
        <v>0</v>
      </c>
    </row>
    <row r="11" spans="1:28">
      <c r="A11" s="9" t="s">
        <v>21</v>
      </c>
      <c r="B11" s="4">
        <v>3578500</v>
      </c>
      <c r="C11" s="4">
        <v>3196600</v>
      </c>
      <c r="D11" s="4">
        <v>4275400</v>
      </c>
      <c r="E11" s="4">
        <v>4386400</v>
      </c>
      <c r="F11" s="4">
        <v>1078800</v>
      </c>
      <c r="G11" s="4">
        <v>111000</v>
      </c>
      <c r="J11" s="10">
        <f>[1]Sheet1!L9</f>
        <v>4140622.3020000001</v>
      </c>
      <c r="K11" s="10">
        <f>[1]Sheet1!M9</f>
        <v>4386420.7397999996</v>
      </c>
      <c r="N11" s="9" t="s">
        <v>21</v>
      </c>
      <c r="O11" s="4">
        <v>3578500</v>
      </c>
      <c r="P11" s="4">
        <v>3196600</v>
      </c>
      <c r="Q11" s="4">
        <v>4140600</v>
      </c>
      <c r="R11" s="4">
        <v>4386400</v>
      </c>
      <c r="S11" s="4">
        <v>944000</v>
      </c>
      <c r="T11" s="4">
        <v>245800</v>
      </c>
      <c r="W11" s="16">
        <f t="shared" si="1"/>
        <v>0</v>
      </c>
      <c r="X11" s="16">
        <f t="shared" si="1"/>
        <v>0</v>
      </c>
      <c r="Y11" s="16">
        <f t="shared" si="1"/>
        <v>-134800</v>
      </c>
      <c r="Z11" s="16">
        <f t="shared" si="1"/>
        <v>0</v>
      </c>
      <c r="AA11" s="16">
        <f t="shared" si="1"/>
        <v>-134800</v>
      </c>
      <c r="AB11" s="16">
        <f t="shared" si="1"/>
        <v>134800</v>
      </c>
    </row>
    <row r="12" spans="1:28">
      <c r="A12" s="5" t="s">
        <v>22</v>
      </c>
      <c r="B12" s="6">
        <v>8812500</v>
      </c>
      <c r="C12" s="6">
        <v>8663200</v>
      </c>
      <c r="D12" s="6">
        <v>10377300</v>
      </c>
      <c r="E12" s="6">
        <v>10628900</v>
      </c>
      <c r="F12" s="6">
        <v>1714100</v>
      </c>
      <c r="G12" s="6">
        <v>251600</v>
      </c>
      <c r="J12" s="17">
        <f>SUM(J8:J11)</f>
        <v>10242537.302000001</v>
      </c>
      <c r="K12" s="17">
        <f>SUM(K8:K11)</f>
        <v>10628882.739799999</v>
      </c>
      <c r="N12" s="5" t="s">
        <v>22</v>
      </c>
      <c r="O12" s="6">
        <v>8812500</v>
      </c>
      <c r="P12" s="6">
        <v>8663200</v>
      </c>
      <c r="Q12" s="6">
        <v>10242500</v>
      </c>
      <c r="R12" s="6">
        <v>10628900</v>
      </c>
      <c r="S12" s="6">
        <v>1579300</v>
      </c>
      <c r="T12" s="6">
        <v>386400</v>
      </c>
      <c r="W12" s="16">
        <f t="shared" si="1"/>
        <v>0</v>
      </c>
      <c r="X12" s="16">
        <f t="shared" si="1"/>
        <v>0</v>
      </c>
      <c r="Y12" s="16">
        <f t="shared" si="1"/>
        <v>-134800</v>
      </c>
      <c r="Z12" s="16">
        <f t="shared" si="1"/>
        <v>0</v>
      </c>
      <c r="AA12" s="16">
        <f t="shared" si="1"/>
        <v>-134800</v>
      </c>
      <c r="AB12" s="16">
        <f t="shared" si="1"/>
        <v>134800</v>
      </c>
    </row>
    <row r="13" spans="1:28">
      <c r="A13" s="13" t="s">
        <v>23</v>
      </c>
      <c r="B13" s="14"/>
      <c r="C13" s="14"/>
      <c r="D13" s="14"/>
      <c r="E13" s="14"/>
      <c r="F13" s="14"/>
      <c r="G13" s="14"/>
      <c r="N13" s="13" t="s">
        <v>23</v>
      </c>
      <c r="O13" s="14"/>
      <c r="P13" s="14"/>
      <c r="Q13" s="14"/>
      <c r="R13" s="14"/>
      <c r="S13" s="14"/>
      <c r="T13" s="14"/>
    </row>
    <row r="14" spans="1:28">
      <c r="A14" s="32" t="s">
        <v>29</v>
      </c>
      <c r="B14" s="32"/>
      <c r="C14" s="32"/>
      <c r="D14" s="32"/>
      <c r="E14" s="32"/>
      <c r="F14" s="32"/>
      <c r="G14" s="32"/>
      <c r="N14" s="32" t="s">
        <v>29</v>
      </c>
      <c r="O14" s="32"/>
      <c r="P14" s="32"/>
      <c r="Q14" s="32"/>
      <c r="R14" s="32"/>
      <c r="S14" s="32"/>
      <c r="T14" s="32"/>
    </row>
    <row r="15" spans="1:28">
      <c r="A15" s="1" t="s">
        <v>11</v>
      </c>
      <c r="B15" s="2" t="s">
        <v>12</v>
      </c>
      <c r="C15" s="2" t="s">
        <v>13</v>
      </c>
      <c r="D15" s="2" t="s">
        <v>14</v>
      </c>
      <c r="E15" s="2" t="s">
        <v>15</v>
      </c>
      <c r="F15" s="2" t="s">
        <v>16</v>
      </c>
      <c r="G15" s="2" t="s">
        <v>17</v>
      </c>
      <c r="N15" s="1" t="s">
        <v>11</v>
      </c>
      <c r="O15" s="2" t="s">
        <v>12</v>
      </c>
      <c r="P15" s="2" t="s">
        <v>13</v>
      </c>
      <c r="Q15" s="2" t="s">
        <v>14</v>
      </c>
      <c r="R15" s="2" t="s">
        <v>15</v>
      </c>
      <c r="S15" s="2" t="s">
        <v>16</v>
      </c>
      <c r="T15" s="2" t="s">
        <v>17</v>
      </c>
    </row>
    <row r="16" spans="1:28">
      <c r="A16" s="9" t="s">
        <v>25</v>
      </c>
      <c r="B16" s="4">
        <v>5106400</v>
      </c>
      <c r="C16" s="4">
        <v>5687000</v>
      </c>
      <c r="D16" s="4">
        <v>6060200</v>
      </c>
      <c r="E16" s="4">
        <v>6242600</v>
      </c>
      <c r="F16" s="4">
        <v>373200</v>
      </c>
      <c r="G16" s="4">
        <v>182400</v>
      </c>
      <c r="N16" s="9" t="s">
        <v>25</v>
      </c>
      <c r="O16" s="4">
        <v>5106400</v>
      </c>
      <c r="P16" s="4">
        <v>5687000</v>
      </c>
      <c r="Q16" s="4">
        <v>6060200</v>
      </c>
      <c r="R16" s="4">
        <v>6242600</v>
      </c>
      <c r="S16" s="4">
        <v>373200</v>
      </c>
      <c r="T16" s="4">
        <v>182400</v>
      </c>
      <c r="W16" s="16">
        <f t="shared" ref="W16:AB20" si="2">O16-B16</f>
        <v>0</v>
      </c>
      <c r="X16" s="16">
        <f t="shared" si="2"/>
        <v>0</v>
      </c>
      <c r="Y16" s="16">
        <f t="shared" si="2"/>
        <v>0</v>
      </c>
      <c r="Z16" s="16">
        <f t="shared" si="2"/>
        <v>0</v>
      </c>
      <c r="AA16" s="16">
        <f t="shared" si="2"/>
        <v>0</v>
      </c>
      <c r="AB16" s="16">
        <f t="shared" si="2"/>
        <v>0</v>
      </c>
    </row>
    <row r="17" spans="1:28">
      <c r="A17" s="9" t="s">
        <v>28</v>
      </c>
      <c r="B17" s="4">
        <v>18100</v>
      </c>
      <c r="C17" s="4">
        <v>21000</v>
      </c>
      <c r="D17" s="4">
        <v>25500</v>
      </c>
      <c r="E17" s="4">
        <v>23500</v>
      </c>
      <c r="F17" s="4">
        <v>4500</v>
      </c>
      <c r="G17" s="4">
        <v>-2000</v>
      </c>
      <c r="N17" s="9" t="s">
        <v>28</v>
      </c>
      <c r="O17" s="4">
        <v>18100</v>
      </c>
      <c r="P17" s="4">
        <v>21000</v>
      </c>
      <c r="Q17" s="4">
        <v>25500</v>
      </c>
      <c r="R17" s="4">
        <v>23500</v>
      </c>
      <c r="S17" s="4">
        <v>4500</v>
      </c>
      <c r="T17" s="4">
        <v>-2000</v>
      </c>
      <c r="W17" s="16">
        <f t="shared" si="2"/>
        <v>0</v>
      </c>
      <c r="X17" s="16">
        <f t="shared" si="2"/>
        <v>0</v>
      </c>
      <c r="Y17" s="16">
        <f t="shared" si="2"/>
        <v>0</v>
      </c>
      <c r="Z17" s="16">
        <f t="shared" si="2"/>
        <v>0</v>
      </c>
      <c r="AA17" s="16">
        <f t="shared" si="2"/>
        <v>0</v>
      </c>
      <c r="AB17" s="16">
        <f t="shared" si="2"/>
        <v>0</v>
      </c>
    </row>
    <row r="18" spans="1:28">
      <c r="A18" s="9" t="s">
        <v>30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N18" s="9" t="s">
        <v>30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W18" s="16">
        <f t="shared" si="2"/>
        <v>0</v>
      </c>
      <c r="X18" s="16">
        <f t="shared" si="2"/>
        <v>0</v>
      </c>
      <c r="Y18" s="16">
        <f t="shared" si="2"/>
        <v>0</v>
      </c>
      <c r="Z18" s="16">
        <f t="shared" si="2"/>
        <v>0</v>
      </c>
      <c r="AA18" s="16">
        <f t="shared" si="2"/>
        <v>0</v>
      </c>
      <c r="AB18" s="16">
        <f t="shared" si="2"/>
        <v>0</v>
      </c>
    </row>
    <row r="19" spans="1:28">
      <c r="A19" s="9" t="s">
        <v>21</v>
      </c>
      <c r="B19" s="4">
        <v>3457400</v>
      </c>
      <c r="C19" s="4">
        <v>3350100</v>
      </c>
      <c r="D19" s="4">
        <v>4122200</v>
      </c>
      <c r="E19" s="4">
        <v>4399000</v>
      </c>
      <c r="F19" s="4">
        <v>772100</v>
      </c>
      <c r="G19" s="4">
        <v>276800</v>
      </c>
      <c r="N19" s="9" t="s">
        <v>21</v>
      </c>
      <c r="O19" s="4">
        <v>3457400</v>
      </c>
      <c r="P19" s="4">
        <v>3350100</v>
      </c>
      <c r="Q19" s="4">
        <v>4122200</v>
      </c>
      <c r="R19" s="4">
        <v>4399000</v>
      </c>
      <c r="S19" s="4">
        <v>772100</v>
      </c>
      <c r="T19" s="4">
        <v>276800</v>
      </c>
      <c r="W19" s="16">
        <f t="shared" si="2"/>
        <v>0</v>
      </c>
      <c r="X19" s="16">
        <f t="shared" si="2"/>
        <v>0</v>
      </c>
      <c r="Y19" s="16">
        <f t="shared" si="2"/>
        <v>0</v>
      </c>
      <c r="Z19" s="16">
        <f t="shared" si="2"/>
        <v>0</v>
      </c>
      <c r="AA19" s="16">
        <f t="shared" si="2"/>
        <v>0</v>
      </c>
      <c r="AB19" s="16">
        <f t="shared" si="2"/>
        <v>0</v>
      </c>
    </row>
    <row r="20" spans="1:28">
      <c r="A20" s="5" t="s">
        <v>22</v>
      </c>
      <c r="B20" s="6">
        <v>8581900</v>
      </c>
      <c r="C20" s="6">
        <v>9058100</v>
      </c>
      <c r="D20" s="6">
        <v>10207900</v>
      </c>
      <c r="E20" s="6">
        <v>10665100</v>
      </c>
      <c r="F20" s="6">
        <v>1149800</v>
      </c>
      <c r="G20" s="6">
        <v>457200</v>
      </c>
      <c r="N20" s="5" t="s">
        <v>22</v>
      </c>
      <c r="O20" s="6">
        <v>8581900</v>
      </c>
      <c r="P20" s="6">
        <v>9058100</v>
      </c>
      <c r="Q20" s="6">
        <v>10207900</v>
      </c>
      <c r="R20" s="6">
        <v>10665100</v>
      </c>
      <c r="S20" s="6">
        <v>1149800</v>
      </c>
      <c r="T20" s="6">
        <v>457200</v>
      </c>
      <c r="W20" s="16">
        <f t="shared" si="2"/>
        <v>0</v>
      </c>
      <c r="X20" s="16">
        <f t="shared" si="2"/>
        <v>0</v>
      </c>
      <c r="Y20" s="16">
        <f t="shared" si="2"/>
        <v>0</v>
      </c>
      <c r="Z20" s="16">
        <f t="shared" si="2"/>
        <v>0</v>
      </c>
      <c r="AA20" s="16">
        <f t="shared" si="2"/>
        <v>0</v>
      </c>
      <c r="AB20" s="16">
        <f t="shared" si="2"/>
        <v>0</v>
      </c>
    </row>
    <row r="21" spans="1:28">
      <c r="A21" s="13" t="s">
        <v>23</v>
      </c>
      <c r="B21" s="14"/>
      <c r="C21" s="14"/>
      <c r="D21" s="14"/>
      <c r="E21" s="14"/>
      <c r="F21" s="14"/>
      <c r="G21" s="14"/>
      <c r="N21" s="13" t="s">
        <v>23</v>
      </c>
      <c r="O21" s="14"/>
      <c r="P21" s="14"/>
      <c r="Q21" s="14"/>
      <c r="R21" s="14"/>
      <c r="S21" s="14"/>
      <c r="T21" s="14"/>
    </row>
    <row r="22" spans="1:28">
      <c r="A22" s="32" t="s">
        <v>31</v>
      </c>
      <c r="B22" s="32"/>
      <c r="C22" s="32"/>
      <c r="D22" s="32"/>
      <c r="E22" s="32"/>
      <c r="F22" s="32"/>
      <c r="G22" s="32"/>
      <c r="N22" s="32" t="s">
        <v>31</v>
      </c>
      <c r="O22" s="32"/>
      <c r="P22" s="32"/>
      <c r="Q22" s="32"/>
      <c r="R22" s="32"/>
      <c r="S22" s="32"/>
      <c r="T22" s="32"/>
    </row>
    <row r="23" spans="1:28">
      <c r="A23" s="1" t="s">
        <v>11</v>
      </c>
      <c r="B23" s="2" t="s">
        <v>12</v>
      </c>
      <c r="C23" s="2" t="s">
        <v>13</v>
      </c>
      <c r="D23" s="2" t="s">
        <v>14</v>
      </c>
      <c r="E23" s="2" t="s">
        <v>15</v>
      </c>
      <c r="F23" s="2" t="s">
        <v>16</v>
      </c>
      <c r="G23" s="2" t="s">
        <v>17</v>
      </c>
      <c r="N23" s="1" t="s">
        <v>11</v>
      </c>
      <c r="O23" s="2" t="s">
        <v>12</v>
      </c>
      <c r="P23" s="2" t="s">
        <v>13</v>
      </c>
      <c r="Q23" s="2" t="s">
        <v>14</v>
      </c>
      <c r="R23" s="2" t="s">
        <v>15</v>
      </c>
      <c r="S23" s="2" t="s">
        <v>16</v>
      </c>
      <c r="T23" s="2" t="s">
        <v>17</v>
      </c>
    </row>
    <row r="24" spans="1:28">
      <c r="A24" s="9" t="s">
        <v>25</v>
      </c>
      <c r="B24" s="4">
        <v>4827500</v>
      </c>
      <c r="C24" s="4">
        <v>4907100</v>
      </c>
      <c r="D24" s="4">
        <v>5269800</v>
      </c>
      <c r="E24" s="4">
        <v>5343500</v>
      </c>
      <c r="F24" s="4">
        <v>362700</v>
      </c>
      <c r="G24" s="4">
        <v>73700</v>
      </c>
      <c r="J24" s="10">
        <f>[1]Sheet1!L15</f>
        <v>5269795.3</v>
      </c>
      <c r="K24" s="10">
        <f>[1]Sheet1!M15</f>
        <v>5343523.5</v>
      </c>
      <c r="N24" s="9" t="s">
        <v>25</v>
      </c>
      <c r="O24" s="4">
        <v>4827500</v>
      </c>
      <c r="P24" s="4">
        <v>4906900</v>
      </c>
      <c r="Q24" s="4">
        <v>5269800</v>
      </c>
      <c r="R24" s="4">
        <v>5343500</v>
      </c>
      <c r="S24" s="4">
        <v>362900</v>
      </c>
      <c r="T24" s="4">
        <v>73700</v>
      </c>
      <c r="W24" s="16">
        <f t="shared" ref="W24:AB29" si="3">O24-B24</f>
        <v>0</v>
      </c>
      <c r="X24" s="16">
        <f t="shared" si="3"/>
        <v>-200</v>
      </c>
      <c r="Y24" s="16">
        <f t="shared" si="3"/>
        <v>0</v>
      </c>
      <c r="Z24" s="16">
        <f t="shared" si="3"/>
        <v>0</v>
      </c>
      <c r="AA24" s="16">
        <f t="shared" si="3"/>
        <v>200</v>
      </c>
      <c r="AB24" s="16">
        <f t="shared" si="3"/>
        <v>0</v>
      </c>
    </row>
    <row r="25" spans="1:28">
      <c r="A25" s="9" t="s">
        <v>26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N25" s="9" t="s">
        <v>26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v>0</v>
      </c>
      <c r="W25" s="16">
        <f t="shared" si="3"/>
        <v>0</v>
      </c>
      <c r="X25" s="16">
        <f t="shared" si="3"/>
        <v>0</v>
      </c>
      <c r="Y25" s="16">
        <f t="shared" si="3"/>
        <v>0</v>
      </c>
      <c r="Z25" s="16">
        <f t="shared" si="3"/>
        <v>0</v>
      </c>
      <c r="AA25" s="16">
        <f t="shared" si="3"/>
        <v>0</v>
      </c>
      <c r="AB25" s="16">
        <f t="shared" si="3"/>
        <v>0</v>
      </c>
    </row>
    <row r="26" spans="1:28">
      <c r="A26" s="9" t="s">
        <v>28</v>
      </c>
      <c r="B26" s="4">
        <v>300</v>
      </c>
      <c r="C26" s="4">
        <v>21000</v>
      </c>
      <c r="D26" s="4">
        <v>500</v>
      </c>
      <c r="E26" s="4">
        <v>500</v>
      </c>
      <c r="F26" s="4">
        <v>-20500</v>
      </c>
      <c r="G26" s="4">
        <v>0</v>
      </c>
      <c r="N26" s="9" t="s">
        <v>28</v>
      </c>
      <c r="O26" s="4">
        <v>300</v>
      </c>
      <c r="P26" s="4">
        <v>21000</v>
      </c>
      <c r="Q26" s="4">
        <v>500</v>
      </c>
      <c r="R26" s="4">
        <v>500</v>
      </c>
      <c r="S26" s="4">
        <v>-20500</v>
      </c>
      <c r="T26" s="4">
        <v>0</v>
      </c>
      <c r="W26" s="16">
        <f t="shared" si="3"/>
        <v>0</v>
      </c>
      <c r="X26" s="16">
        <f t="shared" si="3"/>
        <v>0</v>
      </c>
      <c r="Y26" s="16">
        <f t="shared" si="3"/>
        <v>0</v>
      </c>
      <c r="Z26" s="16">
        <f t="shared" si="3"/>
        <v>0</v>
      </c>
      <c r="AA26" s="16">
        <f t="shared" si="3"/>
        <v>0</v>
      </c>
      <c r="AB26" s="16">
        <f t="shared" si="3"/>
        <v>0</v>
      </c>
    </row>
    <row r="27" spans="1:28">
      <c r="A27" s="9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N27" s="9" t="s">
        <v>30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W27" s="16">
        <f t="shared" si="3"/>
        <v>0</v>
      </c>
      <c r="X27" s="16">
        <f t="shared" si="3"/>
        <v>0</v>
      </c>
      <c r="Y27" s="16">
        <f t="shared" si="3"/>
        <v>0</v>
      </c>
      <c r="Z27" s="16">
        <f t="shared" si="3"/>
        <v>0</v>
      </c>
      <c r="AA27" s="16">
        <f t="shared" si="3"/>
        <v>0</v>
      </c>
      <c r="AB27" s="16">
        <f t="shared" si="3"/>
        <v>0</v>
      </c>
    </row>
    <row r="28" spans="1:28">
      <c r="A28" s="9" t="s">
        <v>21</v>
      </c>
      <c r="B28" s="4">
        <v>3320000</v>
      </c>
      <c r="C28" s="4">
        <v>2958900</v>
      </c>
      <c r="D28" s="4">
        <v>3565400</v>
      </c>
      <c r="E28" s="4">
        <v>3929400</v>
      </c>
      <c r="F28" s="4">
        <v>606500</v>
      </c>
      <c r="G28" s="4">
        <v>364000</v>
      </c>
      <c r="N28" s="9" t="s">
        <v>21</v>
      </c>
      <c r="O28" s="4">
        <v>3320000</v>
      </c>
      <c r="P28" s="4">
        <v>2958900</v>
      </c>
      <c r="Q28" s="4">
        <v>3229700</v>
      </c>
      <c r="R28" s="4">
        <v>3589500</v>
      </c>
      <c r="S28" s="4">
        <v>270800</v>
      </c>
      <c r="T28" s="4">
        <v>359800</v>
      </c>
      <c r="W28" s="16">
        <f t="shared" si="3"/>
        <v>0</v>
      </c>
      <c r="X28" s="16">
        <f t="shared" si="3"/>
        <v>0</v>
      </c>
      <c r="Y28" s="16">
        <f t="shared" si="3"/>
        <v>-335700</v>
      </c>
      <c r="Z28" s="16">
        <f t="shared" si="3"/>
        <v>-339900</v>
      </c>
      <c r="AA28" s="16">
        <f t="shared" si="3"/>
        <v>-335700</v>
      </c>
      <c r="AB28" s="16">
        <f t="shared" si="3"/>
        <v>-4200</v>
      </c>
    </row>
    <row r="29" spans="1:28">
      <c r="A29" s="5" t="s">
        <v>22</v>
      </c>
      <c r="B29" s="6">
        <v>8147800</v>
      </c>
      <c r="C29" s="6">
        <v>7887000</v>
      </c>
      <c r="D29" s="6">
        <v>8835700</v>
      </c>
      <c r="E29" s="6">
        <v>9273400</v>
      </c>
      <c r="F29" s="6">
        <v>948700</v>
      </c>
      <c r="G29" s="6">
        <v>437700</v>
      </c>
      <c r="N29" s="5" t="s">
        <v>22</v>
      </c>
      <c r="O29" s="6">
        <v>8147800</v>
      </c>
      <c r="P29" s="6">
        <v>7886800</v>
      </c>
      <c r="Q29" s="6">
        <v>8500000</v>
      </c>
      <c r="R29" s="6">
        <v>8933500</v>
      </c>
      <c r="S29" s="6">
        <v>613200</v>
      </c>
      <c r="T29" s="6">
        <v>433500</v>
      </c>
      <c r="W29" s="16">
        <f t="shared" si="3"/>
        <v>0</v>
      </c>
      <c r="X29" s="16">
        <f t="shared" si="3"/>
        <v>-200</v>
      </c>
      <c r="Y29" s="16">
        <f t="shared" si="3"/>
        <v>-335700</v>
      </c>
      <c r="Z29" s="16">
        <f t="shared" si="3"/>
        <v>-339900</v>
      </c>
      <c r="AA29" s="16">
        <f t="shared" si="3"/>
        <v>-335500</v>
      </c>
      <c r="AB29" s="16">
        <f t="shared" si="3"/>
        <v>-4200</v>
      </c>
    </row>
    <row r="30" spans="1:28">
      <c r="A30" s="13" t="s">
        <v>23</v>
      </c>
      <c r="B30" s="14"/>
      <c r="C30" s="14"/>
      <c r="D30" s="14"/>
      <c r="E30" s="14"/>
      <c r="F30" s="14"/>
      <c r="G30" s="14"/>
      <c r="N30" s="13" t="s">
        <v>23</v>
      </c>
      <c r="O30" s="14"/>
      <c r="P30" s="14"/>
      <c r="Q30" s="14"/>
      <c r="R30" s="14"/>
      <c r="S30" s="14"/>
      <c r="T30" s="14"/>
    </row>
    <row r="31" spans="1:28">
      <c r="A31" s="32" t="s">
        <v>32</v>
      </c>
      <c r="B31" s="32"/>
      <c r="C31" s="32"/>
      <c r="D31" s="32"/>
      <c r="E31" s="32"/>
      <c r="F31" s="32"/>
      <c r="G31" s="32"/>
      <c r="N31" s="32" t="s">
        <v>32</v>
      </c>
      <c r="O31" s="32"/>
      <c r="P31" s="32"/>
      <c r="Q31" s="32"/>
      <c r="R31" s="32"/>
      <c r="S31" s="32"/>
      <c r="T31" s="32"/>
    </row>
    <row r="32" spans="1:28">
      <c r="A32" s="1" t="s">
        <v>11</v>
      </c>
      <c r="B32" s="2" t="s">
        <v>12</v>
      </c>
      <c r="C32" s="2" t="s">
        <v>13</v>
      </c>
      <c r="D32" s="2" t="s">
        <v>14</v>
      </c>
      <c r="E32" s="2" t="s">
        <v>15</v>
      </c>
      <c r="F32" s="2" t="s">
        <v>16</v>
      </c>
      <c r="G32" s="2" t="s">
        <v>17</v>
      </c>
      <c r="N32" s="1" t="s">
        <v>11</v>
      </c>
      <c r="O32" s="2" t="s">
        <v>12</v>
      </c>
      <c r="P32" s="2" t="s">
        <v>13</v>
      </c>
      <c r="Q32" s="2" t="s">
        <v>14</v>
      </c>
      <c r="R32" s="2" t="s">
        <v>15</v>
      </c>
      <c r="S32" s="2" t="s">
        <v>16</v>
      </c>
      <c r="T32" s="2" t="s">
        <v>17</v>
      </c>
    </row>
    <row r="33" spans="1:28">
      <c r="A33" s="9" t="s">
        <v>25</v>
      </c>
      <c r="B33" s="4">
        <v>14653600</v>
      </c>
      <c r="C33" s="4">
        <v>174016300</v>
      </c>
      <c r="D33" s="4">
        <v>40206100</v>
      </c>
      <c r="E33" s="4">
        <v>40998700</v>
      </c>
      <c r="F33" s="4">
        <v>-133810200</v>
      </c>
      <c r="G33" s="4">
        <v>792600</v>
      </c>
      <c r="N33" s="9" t="s">
        <v>25</v>
      </c>
      <c r="O33" s="4">
        <v>14653600</v>
      </c>
      <c r="P33" s="4">
        <v>173412200</v>
      </c>
      <c r="Q33" s="4">
        <v>40206100</v>
      </c>
      <c r="R33" s="4">
        <v>40998700</v>
      </c>
      <c r="S33" s="4">
        <v>-133206100</v>
      </c>
      <c r="T33" s="4">
        <v>792600</v>
      </c>
      <c r="W33" s="16">
        <f t="shared" ref="W33:AB39" si="4">O33-B33</f>
        <v>0</v>
      </c>
      <c r="X33" s="16">
        <f t="shared" si="4"/>
        <v>-604100</v>
      </c>
      <c r="Y33" s="16">
        <f t="shared" si="4"/>
        <v>0</v>
      </c>
      <c r="Z33" s="16">
        <f t="shared" si="4"/>
        <v>0</v>
      </c>
      <c r="AA33" s="16">
        <f t="shared" si="4"/>
        <v>604100</v>
      </c>
      <c r="AB33" s="16">
        <f t="shared" si="4"/>
        <v>0</v>
      </c>
    </row>
    <row r="34" spans="1:28">
      <c r="A34" s="9" t="s">
        <v>26</v>
      </c>
      <c r="B34" s="4">
        <v>291000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N34" s="9" t="s">
        <v>26</v>
      </c>
      <c r="O34" s="4">
        <v>291000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W34" s="16">
        <f t="shared" si="4"/>
        <v>0</v>
      </c>
      <c r="X34" s="16">
        <f t="shared" si="4"/>
        <v>0</v>
      </c>
      <c r="Y34" s="16">
        <f t="shared" si="4"/>
        <v>0</v>
      </c>
      <c r="Z34" s="16">
        <f t="shared" si="4"/>
        <v>0</v>
      </c>
      <c r="AA34" s="16">
        <f t="shared" si="4"/>
        <v>0</v>
      </c>
      <c r="AB34" s="16">
        <f t="shared" si="4"/>
        <v>0</v>
      </c>
    </row>
    <row r="35" spans="1:28">
      <c r="A35" s="9" t="s">
        <v>28</v>
      </c>
      <c r="B35" s="4">
        <v>863800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N35" s="9" t="s">
        <v>28</v>
      </c>
      <c r="O35" s="4">
        <v>863800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W35" s="16">
        <f t="shared" si="4"/>
        <v>0</v>
      </c>
      <c r="X35" s="16">
        <f t="shared" si="4"/>
        <v>0</v>
      </c>
      <c r="Y35" s="16">
        <f t="shared" si="4"/>
        <v>0</v>
      </c>
      <c r="Z35" s="16">
        <f t="shared" si="4"/>
        <v>0</v>
      </c>
      <c r="AA35" s="16">
        <f t="shared" si="4"/>
        <v>0</v>
      </c>
      <c r="AB35" s="16">
        <f t="shared" si="4"/>
        <v>0</v>
      </c>
    </row>
    <row r="36" spans="1:28">
      <c r="A36" s="9" t="s">
        <v>33</v>
      </c>
      <c r="B36" s="4">
        <v>41800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N36" s="9" t="s">
        <v>33</v>
      </c>
      <c r="O36" s="4">
        <v>41800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W36" s="16">
        <f t="shared" si="4"/>
        <v>0</v>
      </c>
      <c r="X36" s="16">
        <f t="shared" si="4"/>
        <v>0</v>
      </c>
      <c r="Y36" s="16">
        <f t="shared" si="4"/>
        <v>0</v>
      </c>
      <c r="Z36" s="16">
        <f t="shared" si="4"/>
        <v>0</v>
      </c>
      <c r="AA36" s="16">
        <f t="shared" si="4"/>
        <v>0</v>
      </c>
      <c r="AB36" s="16">
        <f t="shared" si="4"/>
        <v>0</v>
      </c>
    </row>
    <row r="37" spans="1:28">
      <c r="A37" s="9" t="s">
        <v>30</v>
      </c>
      <c r="B37" s="4">
        <v>12400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N37" s="9" t="s">
        <v>30</v>
      </c>
      <c r="O37" s="4">
        <v>12400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W37" s="16">
        <f t="shared" si="4"/>
        <v>0</v>
      </c>
      <c r="X37" s="16">
        <f t="shared" si="4"/>
        <v>0</v>
      </c>
      <c r="Y37" s="16">
        <f t="shared" si="4"/>
        <v>0</v>
      </c>
      <c r="Z37" s="16">
        <f t="shared" si="4"/>
        <v>0</v>
      </c>
      <c r="AA37" s="16">
        <f t="shared" si="4"/>
        <v>0</v>
      </c>
      <c r="AB37" s="16">
        <f t="shared" si="4"/>
        <v>0</v>
      </c>
    </row>
    <row r="38" spans="1:28">
      <c r="A38" s="9" t="s">
        <v>21</v>
      </c>
      <c r="B38" s="4">
        <v>123883700</v>
      </c>
      <c r="C38" s="4">
        <v>275841100</v>
      </c>
      <c r="D38" s="4">
        <v>303335500</v>
      </c>
      <c r="E38" s="4">
        <v>457681700</v>
      </c>
      <c r="F38" s="4">
        <v>27494400</v>
      </c>
      <c r="G38" s="4">
        <v>154346200</v>
      </c>
      <c r="N38" s="9" t="s">
        <v>21</v>
      </c>
      <c r="O38" s="4">
        <v>123883700</v>
      </c>
      <c r="P38" s="4">
        <v>275841100</v>
      </c>
      <c r="Q38" s="4">
        <v>307659000</v>
      </c>
      <c r="R38" s="4">
        <v>462946900</v>
      </c>
      <c r="S38" s="4">
        <v>31817900</v>
      </c>
      <c r="T38" s="4">
        <v>155287900</v>
      </c>
      <c r="W38" s="16">
        <f t="shared" si="4"/>
        <v>0</v>
      </c>
      <c r="X38" s="16">
        <f t="shared" si="4"/>
        <v>0</v>
      </c>
      <c r="Y38" s="16">
        <f t="shared" si="4"/>
        <v>4323500</v>
      </c>
      <c r="Z38" s="16">
        <f t="shared" si="4"/>
        <v>5265200</v>
      </c>
      <c r="AA38" s="16">
        <f t="shared" si="4"/>
        <v>4323500</v>
      </c>
      <c r="AB38" s="16">
        <f t="shared" si="4"/>
        <v>941700</v>
      </c>
    </row>
    <row r="39" spans="1:28">
      <c r="A39" s="5" t="s">
        <v>22</v>
      </c>
      <c r="B39" s="6">
        <v>139746300</v>
      </c>
      <c r="C39" s="6">
        <v>449857400</v>
      </c>
      <c r="D39" s="6">
        <v>343541600</v>
      </c>
      <c r="E39" s="6">
        <v>498680400</v>
      </c>
      <c r="F39" s="6">
        <v>-106315800</v>
      </c>
      <c r="G39" s="6">
        <v>155138800</v>
      </c>
      <c r="N39" s="5" t="s">
        <v>22</v>
      </c>
      <c r="O39" s="6">
        <v>139746300</v>
      </c>
      <c r="P39" s="6">
        <v>449253300</v>
      </c>
      <c r="Q39" s="6">
        <v>347865100</v>
      </c>
      <c r="R39" s="6">
        <v>503945600</v>
      </c>
      <c r="S39" s="6">
        <v>-101388200</v>
      </c>
      <c r="T39" s="6">
        <v>156080500</v>
      </c>
      <c r="W39" s="16">
        <f t="shared" si="4"/>
        <v>0</v>
      </c>
      <c r="X39" s="16">
        <f t="shared" si="4"/>
        <v>-604100</v>
      </c>
      <c r="Y39" s="16">
        <f t="shared" si="4"/>
        <v>4323500</v>
      </c>
      <c r="Z39" s="16">
        <f t="shared" si="4"/>
        <v>5265200</v>
      </c>
      <c r="AA39" s="16">
        <f t="shared" si="4"/>
        <v>4927600</v>
      </c>
      <c r="AB39" s="16">
        <f t="shared" si="4"/>
        <v>941700</v>
      </c>
    </row>
    <row r="40" spans="1:28">
      <c r="A40" s="13" t="s">
        <v>23</v>
      </c>
      <c r="B40" s="14"/>
      <c r="C40" s="14"/>
      <c r="D40" s="14"/>
      <c r="E40" s="14"/>
      <c r="F40" s="14"/>
      <c r="G40" s="14"/>
      <c r="N40" s="13" t="s">
        <v>23</v>
      </c>
      <c r="O40" s="14"/>
      <c r="P40" s="14"/>
      <c r="Q40" s="14"/>
      <c r="R40" s="14"/>
      <c r="S40" s="14"/>
      <c r="T40" s="14"/>
    </row>
    <row r="41" spans="1:28">
      <c r="A41" s="32" t="s">
        <v>34</v>
      </c>
      <c r="B41" s="32"/>
      <c r="C41" s="32"/>
      <c r="D41" s="32"/>
      <c r="E41" s="32"/>
      <c r="F41" s="32"/>
      <c r="G41" s="32"/>
      <c r="N41" s="32" t="s">
        <v>34</v>
      </c>
      <c r="O41" s="32"/>
      <c r="P41" s="32"/>
      <c r="Q41" s="32"/>
      <c r="R41" s="32"/>
      <c r="S41" s="32"/>
      <c r="T41" s="32"/>
    </row>
    <row r="42" spans="1:28">
      <c r="A42" s="1" t="s">
        <v>11</v>
      </c>
      <c r="B42" s="2" t="s">
        <v>12</v>
      </c>
      <c r="C42" s="2" t="s">
        <v>13</v>
      </c>
      <c r="D42" s="2" t="s">
        <v>14</v>
      </c>
      <c r="E42" s="2" t="s">
        <v>15</v>
      </c>
      <c r="F42" s="2" t="s">
        <v>16</v>
      </c>
      <c r="G42" s="2" t="s">
        <v>17</v>
      </c>
      <c r="N42" s="1" t="s">
        <v>11</v>
      </c>
      <c r="O42" s="2" t="s">
        <v>12</v>
      </c>
      <c r="P42" s="2" t="s">
        <v>13</v>
      </c>
      <c r="Q42" s="2" t="s">
        <v>14</v>
      </c>
      <c r="R42" s="2" t="s">
        <v>15</v>
      </c>
      <c r="S42" s="2" t="s">
        <v>16</v>
      </c>
      <c r="T42" s="2" t="s">
        <v>17</v>
      </c>
    </row>
    <row r="43" spans="1:28">
      <c r="A43" s="9" t="s">
        <v>25</v>
      </c>
      <c r="B43" s="4">
        <v>22444800</v>
      </c>
      <c r="C43" s="4">
        <v>29661000</v>
      </c>
      <c r="D43" s="4">
        <v>26224500</v>
      </c>
      <c r="E43" s="4">
        <v>26702800</v>
      </c>
      <c r="F43" s="4">
        <v>-3436500</v>
      </c>
      <c r="G43" s="4">
        <v>478300</v>
      </c>
      <c r="N43" s="9" t="s">
        <v>25</v>
      </c>
      <c r="O43" s="4">
        <v>22444800</v>
      </c>
      <c r="P43" s="4">
        <v>29642400</v>
      </c>
      <c r="Q43" s="4">
        <v>26224500</v>
      </c>
      <c r="R43" s="4">
        <v>26702800</v>
      </c>
      <c r="S43" s="4">
        <v>-3417900</v>
      </c>
      <c r="T43" s="4">
        <v>478300</v>
      </c>
      <c r="W43" s="16">
        <f t="shared" ref="W43:AB48" si="5">O43-B43</f>
        <v>0</v>
      </c>
      <c r="X43" s="16">
        <f t="shared" si="5"/>
        <v>-18600</v>
      </c>
      <c r="Y43" s="16">
        <f t="shared" si="5"/>
        <v>0</v>
      </c>
      <c r="Z43" s="16">
        <f t="shared" si="5"/>
        <v>0</v>
      </c>
      <c r="AA43" s="16">
        <f t="shared" si="5"/>
        <v>18600</v>
      </c>
      <c r="AB43" s="16">
        <f t="shared" si="5"/>
        <v>0</v>
      </c>
    </row>
    <row r="44" spans="1:28">
      <c r="A44" s="9" t="s">
        <v>26</v>
      </c>
      <c r="B44" s="4">
        <v>49300</v>
      </c>
      <c r="C44" s="4">
        <v>66700</v>
      </c>
      <c r="D44" s="4">
        <v>185000</v>
      </c>
      <c r="E44" s="4">
        <v>187000</v>
      </c>
      <c r="F44" s="4">
        <v>118300</v>
      </c>
      <c r="G44" s="4">
        <v>2000</v>
      </c>
      <c r="N44" s="9" t="s">
        <v>26</v>
      </c>
      <c r="O44" s="4">
        <v>49300</v>
      </c>
      <c r="P44" s="4">
        <v>66700</v>
      </c>
      <c r="Q44" s="4">
        <v>185000</v>
      </c>
      <c r="R44" s="4">
        <v>187000</v>
      </c>
      <c r="S44" s="4">
        <v>118300</v>
      </c>
      <c r="T44" s="4">
        <v>2000</v>
      </c>
      <c r="W44" s="16">
        <f t="shared" si="5"/>
        <v>0</v>
      </c>
      <c r="X44" s="16">
        <f t="shared" si="5"/>
        <v>0</v>
      </c>
      <c r="Y44" s="16">
        <f t="shared" si="5"/>
        <v>0</v>
      </c>
      <c r="Z44" s="16">
        <f t="shared" si="5"/>
        <v>0</v>
      </c>
      <c r="AA44" s="16">
        <f t="shared" si="5"/>
        <v>0</v>
      </c>
      <c r="AB44" s="16">
        <f t="shared" si="5"/>
        <v>0</v>
      </c>
    </row>
    <row r="45" spans="1:28">
      <c r="A45" s="9" t="s">
        <v>28</v>
      </c>
      <c r="B45" s="4">
        <v>283800</v>
      </c>
      <c r="C45" s="4">
        <v>281900</v>
      </c>
      <c r="D45" s="4">
        <v>287700</v>
      </c>
      <c r="E45" s="4">
        <v>284700</v>
      </c>
      <c r="F45" s="4">
        <v>5800</v>
      </c>
      <c r="G45" s="4">
        <v>-3000</v>
      </c>
      <c r="N45" s="9" t="s">
        <v>28</v>
      </c>
      <c r="O45" s="4">
        <v>283800</v>
      </c>
      <c r="P45" s="4">
        <v>281900</v>
      </c>
      <c r="Q45" s="4">
        <v>287700</v>
      </c>
      <c r="R45" s="4">
        <v>284700</v>
      </c>
      <c r="S45" s="4">
        <v>5800</v>
      </c>
      <c r="T45" s="4">
        <v>-3000</v>
      </c>
      <c r="W45" s="16">
        <f t="shared" si="5"/>
        <v>0</v>
      </c>
      <c r="X45" s="16">
        <f t="shared" si="5"/>
        <v>0</v>
      </c>
      <c r="Y45" s="16">
        <f t="shared" si="5"/>
        <v>0</v>
      </c>
      <c r="Z45" s="16">
        <f t="shared" si="5"/>
        <v>0</v>
      </c>
      <c r="AA45" s="16">
        <f t="shared" si="5"/>
        <v>0</v>
      </c>
      <c r="AB45" s="16">
        <f t="shared" si="5"/>
        <v>0</v>
      </c>
    </row>
    <row r="46" spans="1:28">
      <c r="A46" s="9" t="s">
        <v>30</v>
      </c>
      <c r="B46" s="4">
        <v>163700</v>
      </c>
      <c r="C46" s="4">
        <v>162500</v>
      </c>
      <c r="D46" s="4">
        <v>167000</v>
      </c>
      <c r="E46" s="4">
        <v>167000</v>
      </c>
      <c r="F46" s="4">
        <v>4500</v>
      </c>
      <c r="G46" s="4">
        <v>0</v>
      </c>
      <c r="N46" s="9" t="s">
        <v>30</v>
      </c>
      <c r="O46" s="4">
        <v>163700</v>
      </c>
      <c r="P46" s="4">
        <v>162500</v>
      </c>
      <c r="Q46" s="4">
        <v>167000</v>
      </c>
      <c r="R46" s="4">
        <v>167000</v>
      </c>
      <c r="S46" s="4">
        <v>4500</v>
      </c>
      <c r="T46" s="4">
        <v>0</v>
      </c>
      <c r="W46" s="16">
        <f t="shared" si="5"/>
        <v>0</v>
      </c>
      <c r="X46" s="16">
        <f t="shared" si="5"/>
        <v>0</v>
      </c>
      <c r="Y46" s="16">
        <f t="shared" si="5"/>
        <v>0</v>
      </c>
      <c r="Z46" s="16">
        <f t="shared" si="5"/>
        <v>0</v>
      </c>
      <c r="AA46" s="16">
        <f t="shared" si="5"/>
        <v>0</v>
      </c>
      <c r="AB46" s="16">
        <f t="shared" si="5"/>
        <v>0</v>
      </c>
    </row>
    <row r="47" spans="1:28">
      <c r="A47" s="9" t="s">
        <v>21</v>
      </c>
      <c r="B47" s="4">
        <v>17765000</v>
      </c>
      <c r="C47" s="4">
        <v>22919900</v>
      </c>
      <c r="D47" s="4">
        <v>34687900</v>
      </c>
      <c r="E47" s="4">
        <v>46858000</v>
      </c>
      <c r="F47" s="4">
        <v>11768000</v>
      </c>
      <c r="G47" s="4">
        <v>12170100</v>
      </c>
      <c r="N47" s="9" t="s">
        <v>21</v>
      </c>
      <c r="O47" s="4">
        <v>17765000</v>
      </c>
      <c r="P47" s="4">
        <v>22919900</v>
      </c>
      <c r="Q47" s="4">
        <v>36435300</v>
      </c>
      <c r="R47" s="4">
        <v>49770300</v>
      </c>
      <c r="S47" s="4">
        <v>13515400</v>
      </c>
      <c r="T47" s="4">
        <v>13335000</v>
      </c>
      <c r="W47" s="16">
        <f t="shared" si="5"/>
        <v>0</v>
      </c>
      <c r="X47" s="16">
        <f t="shared" si="5"/>
        <v>0</v>
      </c>
      <c r="Y47" s="16">
        <f t="shared" si="5"/>
        <v>1747400</v>
      </c>
      <c r="Z47" s="16">
        <f t="shared" si="5"/>
        <v>2912300</v>
      </c>
      <c r="AA47" s="16">
        <f t="shared" si="5"/>
        <v>1747400</v>
      </c>
      <c r="AB47" s="16">
        <f t="shared" si="5"/>
        <v>1164900</v>
      </c>
    </row>
    <row r="48" spans="1:28">
      <c r="A48" s="5" t="s">
        <v>22</v>
      </c>
      <c r="B48" s="6">
        <v>40706600</v>
      </c>
      <c r="C48" s="6">
        <v>53092000</v>
      </c>
      <c r="D48" s="6">
        <v>61552100</v>
      </c>
      <c r="E48" s="6">
        <v>74199500</v>
      </c>
      <c r="F48" s="6">
        <v>8460100</v>
      </c>
      <c r="G48" s="6">
        <v>12647400</v>
      </c>
      <c r="N48" s="5" t="s">
        <v>22</v>
      </c>
      <c r="O48" s="6">
        <v>40706600</v>
      </c>
      <c r="P48" s="6">
        <v>53073400</v>
      </c>
      <c r="Q48" s="6">
        <v>63299500</v>
      </c>
      <c r="R48" s="6">
        <v>77111800</v>
      </c>
      <c r="S48" s="6">
        <v>10226100</v>
      </c>
      <c r="T48" s="6">
        <v>13812300</v>
      </c>
      <c r="W48" s="16">
        <f t="shared" si="5"/>
        <v>0</v>
      </c>
      <c r="X48" s="16">
        <f t="shared" si="5"/>
        <v>-18600</v>
      </c>
      <c r="Y48" s="16">
        <f t="shared" si="5"/>
        <v>1747400</v>
      </c>
      <c r="Z48" s="16">
        <f t="shared" si="5"/>
        <v>2912300</v>
      </c>
      <c r="AA48" s="16">
        <f t="shared" si="5"/>
        <v>1766000</v>
      </c>
      <c r="AB48" s="16">
        <f t="shared" si="5"/>
        <v>1164900</v>
      </c>
    </row>
    <row r="49" spans="1:28">
      <c r="A49" s="13" t="s">
        <v>23</v>
      </c>
      <c r="B49" s="14"/>
      <c r="C49" s="14"/>
      <c r="D49" s="14"/>
      <c r="E49" s="14"/>
      <c r="F49" s="14"/>
      <c r="G49" s="14"/>
      <c r="N49" s="13" t="s">
        <v>23</v>
      </c>
      <c r="O49" s="14"/>
      <c r="P49" s="14"/>
      <c r="Q49" s="14"/>
      <c r="R49" s="14"/>
      <c r="S49" s="14"/>
      <c r="T49" s="14"/>
    </row>
    <row r="50" spans="1:28">
      <c r="A50" s="32" t="s">
        <v>35</v>
      </c>
      <c r="B50" s="32"/>
      <c r="C50" s="32"/>
      <c r="D50" s="32"/>
      <c r="E50" s="32"/>
      <c r="F50" s="32"/>
      <c r="G50" s="32"/>
      <c r="N50" s="32" t="s">
        <v>35</v>
      </c>
      <c r="O50" s="32"/>
      <c r="P50" s="32"/>
      <c r="Q50" s="32"/>
      <c r="R50" s="32"/>
      <c r="S50" s="32"/>
      <c r="T50" s="32"/>
    </row>
    <row r="51" spans="1:28">
      <c r="A51" s="1" t="s">
        <v>11</v>
      </c>
      <c r="B51" s="2" t="s">
        <v>12</v>
      </c>
      <c r="C51" s="2" t="s">
        <v>13</v>
      </c>
      <c r="D51" s="2" t="s">
        <v>14</v>
      </c>
      <c r="E51" s="2" t="s">
        <v>15</v>
      </c>
      <c r="F51" s="2" t="s">
        <v>16</v>
      </c>
      <c r="G51" s="2" t="s">
        <v>17</v>
      </c>
      <c r="N51" s="1" t="s">
        <v>11</v>
      </c>
      <c r="O51" s="2" t="s">
        <v>12</v>
      </c>
      <c r="P51" s="2" t="s">
        <v>13</v>
      </c>
      <c r="Q51" s="2" t="s">
        <v>14</v>
      </c>
      <c r="R51" s="2" t="s">
        <v>15</v>
      </c>
      <c r="S51" s="2" t="s">
        <v>16</v>
      </c>
      <c r="T51" s="2" t="s">
        <v>17</v>
      </c>
    </row>
    <row r="52" spans="1:28">
      <c r="A52" s="9" t="s">
        <v>25</v>
      </c>
      <c r="B52" s="4">
        <v>76270300</v>
      </c>
      <c r="C52" s="4">
        <v>85012400</v>
      </c>
      <c r="D52" s="4">
        <v>86345800</v>
      </c>
      <c r="E52" s="4">
        <v>88732800</v>
      </c>
      <c r="F52" s="4">
        <v>1333400</v>
      </c>
      <c r="G52" s="4">
        <v>2387000</v>
      </c>
      <c r="N52" s="9" t="s">
        <v>25</v>
      </c>
      <c r="O52" s="4">
        <v>76270300</v>
      </c>
      <c r="P52" s="4">
        <v>84996600</v>
      </c>
      <c r="Q52" s="4">
        <v>86345800</v>
      </c>
      <c r="R52" s="4">
        <v>88732800</v>
      </c>
      <c r="S52" s="4">
        <v>1349200</v>
      </c>
      <c r="T52" s="4">
        <v>2387000</v>
      </c>
      <c r="W52" s="16">
        <f t="shared" ref="W52:AB58" si="6">O52-B52</f>
        <v>0</v>
      </c>
      <c r="X52" s="16">
        <f t="shared" si="6"/>
        <v>-15800</v>
      </c>
      <c r="Y52" s="16">
        <f t="shared" si="6"/>
        <v>0</v>
      </c>
      <c r="Z52" s="16">
        <f t="shared" si="6"/>
        <v>0</v>
      </c>
      <c r="AA52" s="16">
        <f t="shared" si="6"/>
        <v>15800</v>
      </c>
      <c r="AB52" s="16">
        <f t="shared" si="6"/>
        <v>0</v>
      </c>
    </row>
    <row r="53" spans="1:28">
      <c r="A53" s="9" t="s">
        <v>26</v>
      </c>
      <c r="B53" s="4">
        <v>979800</v>
      </c>
      <c r="C53" s="4">
        <v>894000</v>
      </c>
      <c r="D53" s="4">
        <v>841900</v>
      </c>
      <c r="E53" s="4">
        <v>848900</v>
      </c>
      <c r="F53" s="4">
        <v>-52100</v>
      </c>
      <c r="G53" s="4">
        <v>7000</v>
      </c>
      <c r="N53" s="9" t="s">
        <v>26</v>
      </c>
      <c r="O53" s="4">
        <v>979800</v>
      </c>
      <c r="P53" s="4">
        <v>894000</v>
      </c>
      <c r="Q53" s="4">
        <v>841900</v>
      </c>
      <c r="R53" s="4">
        <v>848900</v>
      </c>
      <c r="S53" s="4">
        <v>-52100</v>
      </c>
      <c r="T53" s="4">
        <v>7000</v>
      </c>
      <c r="W53" s="16">
        <f t="shared" si="6"/>
        <v>0</v>
      </c>
      <c r="X53" s="16">
        <f t="shared" si="6"/>
        <v>0</v>
      </c>
      <c r="Y53" s="16">
        <f t="shared" si="6"/>
        <v>0</v>
      </c>
      <c r="Z53" s="16">
        <f t="shared" si="6"/>
        <v>0</v>
      </c>
      <c r="AA53" s="16">
        <f t="shared" si="6"/>
        <v>0</v>
      </c>
      <c r="AB53" s="16">
        <f t="shared" si="6"/>
        <v>0</v>
      </c>
    </row>
    <row r="54" spans="1:28">
      <c r="A54" s="9" t="s">
        <v>28</v>
      </c>
      <c r="B54" s="4">
        <v>7628000</v>
      </c>
      <c r="C54" s="4">
        <v>5668100</v>
      </c>
      <c r="D54" s="4">
        <v>6282800</v>
      </c>
      <c r="E54" s="4">
        <v>6311400</v>
      </c>
      <c r="F54" s="4">
        <v>614700</v>
      </c>
      <c r="G54" s="4">
        <v>28600</v>
      </c>
      <c r="N54" s="9" t="s">
        <v>28</v>
      </c>
      <c r="O54" s="4">
        <v>7628000</v>
      </c>
      <c r="P54" s="4">
        <v>5668100</v>
      </c>
      <c r="Q54" s="4">
        <v>6282800</v>
      </c>
      <c r="R54" s="4">
        <v>6311400</v>
      </c>
      <c r="S54" s="4">
        <v>614700</v>
      </c>
      <c r="T54" s="4">
        <v>28600</v>
      </c>
      <c r="W54" s="16">
        <f t="shared" si="6"/>
        <v>0</v>
      </c>
      <c r="X54" s="16">
        <f t="shared" si="6"/>
        <v>0</v>
      </c>
      <c r="Y54" s="16">
        <f t="shared" si="6"/>
        <v>0</v>
      </c>
      <c r="Z54" s="16">
        <f t="shared" si="6"/>
        <v>0</v>
      </c>
      <c r="AA54" s="16">
        <f t="shared" si="6"/>
        <v>0</v>
      </c>
      <c r="AB54" s="16">
        <f t="shared" si="6"/>
        <v>0</v>
      </c>
    </row>
    <row r="55" spans="1:28">
      <c r="A55" s="9" t="s">
        <v>33</v>
      </c>
      <c r="B55" s="4">
        <v>1039600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N55" s="9" t="s">
        <v>33</v>
      </c>
      <c r="O55" s="4">
        <v>1039600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W55" s="16">
        <f t="shared" si="6"/>
        <v>0</v>
      </c>
      <c r="X55" s="16">
        <f t="shared" si="6"/>
        <v>0</v>
      </c>
      <c r="Y55" s="16">
        <f t="shared" si="6"/>
        <v>0</v>
      </c>
      <c r="Z55" s="16">
        <f t="shared" si="6"/>
        <v>0</v>
      </c>
      <c r="AA55" s="16">
        <f t="shared" si="6"/>
        <v>0</v>
      </c>
      <c r="AB55" s="16">
        <f t="shared" si="6"/>
        <v>0</v>
      </c>
    </row>
    <row r="56" spans="1:28">
      <c r="A56" s="9" t="s">
        <v>30</v>
      </c>
      <c r="B56" s="4">
        <v>2018400</v>
      </c>
      <c r="C56" s="4">
        <v>2133100</v>
      </c>
      <c r="D56" s="4">
        <v>2198900</v>
      </c>
      <c r="E56" s="4">
        <v>2207500</v>
      </c>
      <c r="F56" s="4">
        <v>65800</v>
      </c>
      <c r="G56" s="4">
        <v>8600</v>
      </c>
      <c r="N56" s="9" t="s">
        <v>30</v>
      </c>
      <c r="O56" s="4">
        <v>2018400</v>
      </c>
      <c r="P56" s="4">
        <v>2133100</v>
      </c>
      <c r="Q56" s="4">
        <v>2198900</v>
      </c>
      <c r="R56" s="4">
        <v>2207500</v>
      </c>
      <c r="S56" s="4">
        <v>65800</v>
      </c>
      <c r="T56" s="4">
        <v>8600</v>
      </c>
      <c r="W56" s="16">
        <f t="shared" si="6"/>
        <v>0</v>
      </c>
      <c r="X56" s="16">
        <f t="shared" si="6"/>
        <v>0</v>
      </c>
      <c r="Y56" s="16">
        <f t="shared" si="6"/>
        <v>0</v>
      </c>
      <c r="Z56" s="16">
        <f t="shared" si="6"/>
        <v>0</v>
      </c>
      <c r="AA56" s="16">
        <f t="shared" si="6"/>
        <v>0</v>
      </c>
      <c r="AB56" s="16">
        <f t="shared" si="6"/>
        <v>0</v>
      </c>
    </row>
    <row r="57" spans="1:28">
      <c r="A57" s="9" t="s">
        <v>21</v>
      </c>
      <c r="B57" s="4">
        <v>64733000</v>
      </c>
      <c r="C57" s="4">
        <v>57192900</v>
      </c>
      <c r="D57" s="4">
        <v>64740000</v>
      </c>
      <c r="E57" s="4">
        <v>69632200</v>
      </c>
      <c r="F57" s="4">
        <v>7547100</v>
      </c>
      <c r="G57" s="4">
        <v>4892200</v>
      </c>
      <c r="N57" s="9" t="s">
        <v>21</v>
      </c>
      <c r="O57" s="4">
        <v>64733000</v>
      </c>
      <c r="P57" s="4">
        <v>57192900</v>
      </c>
      <c r="Q57" s="4">
        <v>59286600</v>
      </c>
      <c r="R57" s="4">
        <v>62304700</v>
      </c>
      <c r="S57" s="4">
        <v>2093700</v>
      </c>
      <c r="T57" s="4">
        <v>3018100</v>
      </c>
      <c r="W57" s="16">
        <f t="shared" si="6"/>
        <v>0</v>
      </c>
      <c r="X57" s="16">
        <f t="shared" si="6"/>
        <v>0</v>
      </c>
      <c r="Y57" s="16">
        <f t="shared" si="6"/>
        <v>-5453400</v>
      </c>
      <c r="Z57" s="16">
        <f t="shared" si="6"/>
        <v>-7327500</v>
      </c>
      <c r="AA57" s="16">
        <f t="shared" si="6"/>
        <v>-5453400</v>
      </c>
      <c r="AB57" s="16">
        <f t="shared" si="6"/>
        <v>-1874100</v>
      </c>
    </row>
    <row r="58" spans="1:28">
      <c r="A58" s="5" t="s">
        <v>22</v>
      </c>
      <c r="B58" s="6">
        <v>152669100</v>
      </c>
      <c r="C58" s="6">
        <v>150900500</v>
      </c>
      <c r="D58" s="6">
        <v>160409400</v>
      </c>
      <c r="E58" s="6">
        <v>167732800</v>
      </c>
      <c r="F58" s="6">
        <v>9508900</v>
      </c>
      <c r="G58" s="6">
        <v>7323400</v>
      </c>
      <c r="N58" s="5" t="s">
        <v>22</v>
      </c>
      <c r="O58" s="6">
        <v>152669100</v>
      </c>
      <c r="P58" s="6">
        <v>150884700</v>
      </c>
      <c r="Q58" s="6">
        <v>154956000</v>
      </c>
      <c r="R58" s="6">
        <v>160405300</v>
      </c>
      <c r="S58" s="6">
        <v>4071300</v>
      </c>
      <c r="T58" s="6">
        <v>5449300</v>
      </c>
      <c r="W58" s="16">
        <f t="shared" si="6"/>
        <v>0</v>
      </c>
      <c r="X58" s="16">
        <f t="shared" si="6"/>
        <v>-15800</v>
      </c>
      <c r="Y58" s="16">
        <f t="shared" si="6"/>
        <v>-5453400</v>
      </c>
      <c r="Z58" s="16">
        <f t="shared" si="6"/>
        <v>-7327500</v>
      </c>
      <c r="AA58" s="16">
        <f t="shared" si="6"/>
        <v>-5437600</v>
      </c>
      <c r="AB58" s="16">
        <f t="shared" si="6"/>
        <v>-1874100</v>
      </c>
    </row>
    <row r="59" spans="1:28">
      <c r="A59" s="13" t="s">
        <v>23</v>
      </c>
      <c r="B59" s="14"/>
      <c r="C59" s="14"/>
      <c r="D59" s="14"/>
      <c r="E59" s="14"/>
      <c r="F59" s="14"/>
      <c r="G59" s="14"/>
      <c r="N59" s="13" t="s">
        <v>23</v>
      </c>
      <c r="O59" s="14"/>
      <c r="P59" s="14"/>
      <c r="Q59" s="14"/>
      <c r="R59" s="14"/>
      <c r="S59" s="14"/>
      <c r="T59" s="14"/>
    </row>
    <row r="60" spans="1:28">
      <c r="A60" s="32" t="s">
        <v>37</v>
      </c>
      <c r="B60" s="32"/>
      <c r="C60" s="32"/>
      <c r="D60" s="32"/>
      <c r="E60" s="32"/>
      <c r="F60" s="32"/>
      <c r="G60" s="32"/>
      <c r="N60" s="32" t="s">
        <v>37</v>
      </c>
      <c r="O60" s="32"/>
      <c r="P60" s="32"/>
      <c r="Q60" s="32"/>
      <c r="R60" s="32"/>
      <c r="S60" s="32"/>
      <c r="T60" s="32"/>
    </row>
    <row r="61" spans="1:28">
      <c r="A61" s="1" t="s">
        <v>11</v>
      </c>
      <c r="B61" s="2" t="s">
        <v>12</v>
      </c>
      <c r="C61" s="2" t="s">
        <v>13</v>
      </c>
      <c r="D61" s="2" t="s">
        <v>14</v>
      </c>
      <c r="E61" s="2" t="s">
        <v>15</v>
      </c>
      <c r="F61" s="2" t="s">
        <v>16</v>
      </c>
      <c r="G61" s="2" t="s">
        <v>17</v>
      </c>
      <c r="N61" s="1" t="s">
        <v>11</v>
      </c>
      <c r="O61" s="2" t="s">
        <v>12</v>
      </c>
      <c r="P61" s="2" t="s">
        <v>13</v>
      </c>
      <c r="Q61" s="2" t="s">
        <v>14</v>
      </c>
      <c r="R61" s="2" t="s">
        <v>15</v>
      </c>
      <c r="S61" s="2" t="s">
        <v>16</v>
      </c>
      <c r="T61" s="2" t="s">
        <v>17</v>
      </c>
    </row>
    <row r="62" spans="1:28">
      <c r="A62" s="9" t="s">
        <v>25</v>
      </c>
      <c r="B62" s="4">
        <v>7183900</v>
      </c>
      <c r="C62" s="4">
        <v>7856100</v>
      </c>
      <c r="D62" s="4">
        <v>8577900</v>
      </c>
      <c r="E62" s="4">
        <v>8696900</v>
      </c>
      <c r="F62" s="4">
        <v>721800</v>
      </c>
      <c r="G62" s="4">
        <v>119000</v>
      </c>
      <c r="N62" s="9" t="s">
        <v>25</v>
      </c>
      <c r="O62" s="4">
        <v>7183900</v>
      </c>
      <c r="P62" s="4">
        <v>7856100</v>
      </c>
      <c r="Q62" s="4">
        <v>8577900</v>
      </c>
      <c r="R62" s="4">
        <v>8696900</v>
      </c>
      <c r="S62" s="4">
        <v>721800</v>
      </c>
      <c r="T62" s="4">
        <v>119000</v>
      </c>
      <c r="W62" s="16">
        <f t="shared" ref="W62:AB67" si="7">O62-B62</f>
        <v>0</v>
      </c>
      <c r="X62" s="16">
        <f t="shared" si="7"/>
        <v>0</v>
      </c>
      <c r="Y62" s="16">
        <f t="shared" si="7"/>
        <v>0</v>
      </c>
      <c r="Z62" s="16">
        <f t="shared" si="7"/>
        <v>0</v>
      </c>
      <c r="AA62" s="16">
        <f t="shared" si="7"/>
        <v>0</v>
      </c>
      <c r="AB62" s="16">
        <f t="shared" si="7"/>
        <v>0</v>
      </c>
    </row>
    <row r="63" spans="1:28">
      <c r="A63" s="9" t="s">
        <v>26</v>
      </c>
      <c r="B63" s="4">
        <v>5400</v>
      </c>
      <c r="C63" s="4">
        <v>0</v>
      </c>
      <c r="D63" s="4">
        <v>17000</v>
      </c>
      <c r="E63" s="4">
        <v>17000</v>
      </c>
      <c r="F63" s="4">
        <v>17000</v>
      </c>
      <c r="G63" s="4">
        <v>0</v>
      </c>
      <c r="N63" s="9" t="s">
        <v>26</v>
      </c>
      <c r="O63" s="4">
        <v>5400</v>
      </c>
      <c r="P63" s="4">
        <v>0</v>
      </c>
      <c r="Q63" s="4">
        <v>17000</v>
      </c>
      <c r="R63" s="4">
        <v>17000</v>
      </c>
      <c r="S63" s="4">
        <v>17000</v>
      </c>
      <c r="T63" s="4">
        <v>0</v>
      </c>
      <c r="W63" s="16">
        <f t="shared" si="7"/>
        <v>0</v>
      </c>
      <c r="X63" s="16">
        <f t="shared" si="7"/>
        <v>0</v>
      </c>
      <c r="Y63" s="16">
        <f t="shared" si="7"/>
        <v>0</v>
      </c>
      <c r="Z63" s="16">
        <f t="shared" si="7"/>
        <v>0</v>
      </c>
      <c r="AA63" s="16">
        <f t="shared" si="7"/>
        <v>0</v>
      </c>
      <c r="AB63" s="16">
        <f t="shared" si="7"/>
        <v>0</v>
      </c>
    </row>
    <row r="64" spans="1:28">
      <c r="A64" s="9" t="s">
        <v>28</v>
      </c>
      <c r="B64" s="4">
        <v>14700</v>
      </c>
      <c r="C64" s="4">
        <v>92300</v>
      </c>
      <c r="D64" s="4">
        <v>79000</v>
      </c>
      <c r="E64" s="4">
        <v>92000</v>
      </c>
      <c r="F64" s="4">
        <v>-13300</v>
      </c>
      <c r="G64" s="4">
        <v>13000</v>
      </c>
      <c r="N64" s="9" t="s">
        <v>28</v>
      </c>
      <c r="O64" s="4">
        <v>14700</v>
      </c>
      <c r="P64" s="4">
        <v>92300</v>
      </c>
      <c r="Q64" s="4">
        <v>79000</v>
      </c>
      <c r="R64" s="4">
        <v>92000</v>
      </c>
      <c r="S64" s="4">
        <v>-13300</v>
      </c>
      <c r="T64" s="4">
        <v>13000</v>
      </c>
      <c r="W64" s="16">
        <f t="shared" si="7"/>
        <v>0</v>
      </c>
      <c r="X64" s="16">
        <f t="shared" si="7"/>
        <v>0</v>
      </c>
      <c r="Y64" s="16">
        <f t="shared" si="7"/>
        <v>0</v>
      </c>
      <c r="Z64" s="16">
        <f t="shared" si="7"/>
        <v>0</v>
      </c>
      <c r="AA64" s="16">
        <f t="shared" si="7"/>
        <v>0</v>
      </c>
      <c r="AB64" s="16">
        <f t="shared" si="7"/>
        <v>0</v>
      </c>
    </row>
    <row r="65" spans="1:28">
      <c r="A65" s="9" t="s">
        <v>30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N65" s="9" t="s">
        <v>30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W65" s="16">
        <f t="shared" si="7"/>
        <v>0</v>
      </c>
      <c r="X65" s="16">
        <f t="shared" si="7"/>
        <v>0</v>
      </c>
      <c r="Y65" s="16">
        <f t="shared" si="7"/>
        <v>0</v>
      </c>
      <c r="Z65" s="16">
        <f t="shared" si="7"/>
        <v>0</v>
      </c>
      <c r="AA65" s="16">
        <f t="shared" si="7"/>
        <v>0</v>
      </c>
      <c r="AB65" s="16">
        <f t="shared" si="7"/>
        <v>0</v>
      </c>
    </row>
    <row r="66" spans="1:28">
      <c r="A66" s="9" t="s">
        <v>21</v>
      </c>
      <c r="B66" s="4">
        <v>4956500</v>
      </c>
      <c r="C66" s="4">
        <v>4652700</v>
      </c>
      <c r="D66" s="4">
        <v>6040700</v>
      </c>
      <c r="E66" s="4">
        <v>6674300</v>
      </c>
      <c r="F66" s="4">
        <v>1388000</v>
      </c>
      <c r="G66" s="4">
        <v>633600</v>
      </c>
      <c r="N66" s="9" t="s">
        <v>21</v>
      </c>
      <c r="O66" s="4">
        <v>4956500</v>
      </c>
      <c r="P66" s="4">
        <v>4652700</v>
      </c>
      <c r="Q66" s="4">
        <v>5866200</v>
      </c>
      <c r="R66" s="4">
        <v>6164400</v>
      </c>
      <c r="S66" s="4">
        <v>1213500</v>
      </c>
      <c r="T66" s="4">
        <v>298200</v>
      </c>
      <c r="W66" s="16">
        <f t="shared" si="7"/>
        <v>0</v>
      </c>
      <c r="X66" s="16">
        <f t="shared" si="7"/>
        <v>0</v>
      </c>
      <c r="Y66" s="16">
        <f t="shared" si="7"/>
        <v>-174500</v>
      </c>
      <c r="Z66" s="16">
        <f t="shared" si="7"/>
        <v>-509900</v>
      </c>
      <c r="AA66" s="16">
        <f t="shared" si="7"/>
        <v>-174500</v>
      </c>
      <c r="AB66" s="16">
        <f t="shared" si="7"/>
        <v>-335400</v>
      </c>
    </row>
    <row r="67" spans="1:28">
      <c r="A67" s="5" t="s">
        <v>22</v>
      </c>
      <c r="B67" s="6">
        <v>12160500</v>
      </c>
      <c r="C67" s="6">
        <v>12601100</v>
      </c>
      <c r="D67" s="6">
        <v>14714600</v>
      </c>
      <c r="E67" s="6">
        <v>15480200</v>
      </c>
      <c r="F67" s="6">
        <v>2113500</v>
      </c>
      <c r="G67" s="6">
        <v>765600</v>
      </c>
      <c r="N67" s="5" t="s">
        <v>22</v>
      </c>
      <c r="O67" s="6">
        <v>12160500</v>
      </c>
      <c r="P67" s="6">
        <v>12601100</v>
      </c>
      <c r="Q67" s="6">
        <v>14540100</v>
      </c>
      <c r="R67" s="6">
        <v>14970300</v>
      </c>
      <c r="S67" s="6">
        <v>1939000</v>
      </c>
      <c r="T67" s="6">
        <v>430200</v>
      </c>
      <c r="W67" s="16">
        <f t="shared" si="7"/>
        <v>0</v>
      </c>
      <c r="X67" s="16">
        <f t="shared" si="7"/>
        <v>0</v>
      </c>
      <c r="Y67" s="16">
        <f t="shared" si="7"/>
        <v>-174500</v>
      </c>
      <c r="Z67" s="16">
        <f t="shared" si="7"/>
        <v>-509900</v>
      </c>
      <c r="AA67" s="16">
        <f t="shared" si="7"/>
        <v>-174500</v>
      </c>
      <c r="AB67" s="16">
        <f t="shared" si="7"/>
        <v>-335400</v>
      </c>
    </row>
    <row r="68" spans="1:28">
      <c r="A68" s="13" t="s">
        <v>23</v>
      </c>
      <c r="B68" s="14"/>
      <c r="C68" s="14"/>
      <c r="D68" s="14"/>
      <c r="E68" s="14"/>
      <c r="F68" s="14"/>
      <c r="G68" s="14"/>
      <c r="N68" s="13" t="s">
        <v>23</v>
      </c>
      <c r="O68" s="14"/>
      <c r="P68" s="14"/>
      <c r="Q68" s="14"/>
      <c r="R68" s="14"/>
      <c r="S68" s="14"/>
      <c r="T68" s="14"/>
    </row>
    <row r="69" spans="1:28">
      <c r="A69" s="32" t="s">
        <v>38</v>
      </c>
      <c r="B69" s="32"/>
      <c r="C69" s="32"/>
      <c r="D69" s="32"/>
      <c r="E69" s="32"/>
      <c r="F69" s="32"/>
      <c r="G69" s="32"/>
      <c r="N69" s="32" t="s">
        <v>38</v>
      </c>
      <c r="O69" s="32"/>
      <c r="P69" s="32"/>
      <c r="Q69" s="32"/>
      <c r="R69" s="32"/>
      <c r="S69" s="32"/>
      <c r="T69" s="32"/>
    </row>
    <row r="70" spans="1:28">
      <c r="A70" s="1" t="s">
        <v>11</v>
      </c>
      <c r="B70" s="2" t="s">
        <v>12</v>
      </c>
      <c r="C70" s="2" t="s">
        <v>13</v>
      </c>
      <c r="D70" s="2" t="s">
        <v>14</v>
      </c>
      <c r="E70" s="2" t="s">
        <v>15</v>
      </c>
      <c r="F70" s="2" t="s">
        <v>16</v>
      </c>
      <c r="G70" s="2" t="s">
        <v>17</v>
      </c>
      <c r="N70" s="1" t="s">
        <v>11</v>
      </c>
      <c r="O70" s="2" t="s">
        <v>12</v>
      </c>
      <c r="P70" s="2" t="s">
        <v>13</v>
      </c>
      <c r="Q70" s="2" t="s">
        <v>14</v>
      </c>
      <c r="R70" s="2" t="s">
        <v>15</v>
      </c>
      <c r="S70" s="2" t="s">
        <v>16</v>
      </c>
      <c r="T70" s="2" t="s">
        <v>17</v>
      </c>
    </row>
    <row r="71" spans="1:28">
      <c r="A71" s="9" t="s">
        <v>25</v>
      </c>
      <c r="B71" s="4">
        <v>5004100</v>
      </c>
      <c r="C71" s="4">
        <v>5434200</v>
      </c>
      <c r="D71" s="4">
        <v>5478400</v>
      </c>
      <c r="E71" s="4">
        <v>5601200</v>
      </c>
      <c r="F71" s="4">
        <v>44200</v>
      </c>
      <c r="G71" s="4">
        <v>122800</v>
      </c>
      <c r="N71" s="9" t="s">
        <v>25</v>
      </c>
      <c r="O71" s="4">
        <v>5004100</v>
      </c>
      <c r="P71" s="4">
        <v>5433800</v>
      </c>
      <c r="Q71" s="4">
        <v>5478400</v>
      </c>
      <c r="R71" s="4">
        <v>5601200</v>
      </c>
      <c r="S71" s="4">
        <v>44600</v>
      </c>
      <c r="T71" s="4">
        <v>122800</v>
      </c>
      <c r="W71" s="16">
        <f t="shared" ref="W71:AB75" si="8">O71-B71</f>
        <v>0</v>
      </c>
      <c r="X71" s="16">
        <f t="shared" si="8"/>
        <v>-400</v>
      </c>
      <c r="Y71" s="16">
        <f t="shared" si="8"/>
        <v>0</v>
      </c>
      <c r="Z71" s="16">
        <f t="shared" si="8"/>
        <v>0</v>
      </c>
      <c r="AA71" s="16">
        <f t="shared" si="8"/>
        <v>400</v>
      </c>
      <c r="AB71" s="16">
        <f t="shared" si="8"/>
        <v>0</v>
      </c>
    </row>
    <row r="72" spans="1:28">
      <c r="A72" s="9" t="s">
        <v>26</v>
      </c>
      <c r="B72" s="4">
        <v>182200</v>
      </c>
      <c r="C72" s="4">
        <v>114000</v>
      </c>
      <c r="D72" s="4">
        <v>110000</v>
      </c>
      <c r="E72" s="4">
        <v>110000</v>
      </c>
      <c r="F72" s="4">
        <v>-4000</v>
      </c>
      <c r="G72" s="4">
        <v>0</v>
      </c>
      <c r="N72" s="9" t="s">
        <v>26</v>
      </c>
      <c r="O72" s="4">
        <v>182200</v>
      </c>
      <c r="P72" s="4">
        <v>114000</v>
      </c>
      <c r="Q72" s="4">
        <v>110000</v>
      </c>
      <c r="R72" s="4">
        <v>110000</v>
      </c>
      <c r="S72" s="4">
        <v>-4000</v>
      </c>
      <c r="T72" s="4">
        <v>0</v>
      </c>
      <c r="W72" s="16">
        <f t="shared" si="8"/>
        <v>0</v>
      </c>
      <c r="X72" s="16">
        <f t="shared" si="8"/>
        <v>0</v>
      </c>
      <c r="Y72" s="16">
        <f t="shared" si="8"/>
        <v>0</v>
      </c>
      <c r="Z72" s="16">
        <f t="shared" si="8"/>
        <v>0</v>
      </c>
      <c r="AA72" s="16">
        <f t="shared" si="8"/>
        <v>0</v>
      </c>
      <c r="AB72" s="16">
        <f t="shared" si="8"/>
        <v>0</v>
      </c>
    </row>
    <row r="73" spans="1:28">
      <c r="A73" s="9" t="s">
        <v>28</v>
      </c>
      <c r="B73" s="4">
        <v>1800</v>
      </c>
      <c r="C73" s="4">
        <v>10000</v>
      </c>
      <c r="D73" s="4">
        <v>10000</v>
      </c>
      <c r="E73" s="4">
        <v>10000</v>
      </c>
      <c r="F73" s="4">
        <v>0</v>
      </c>
      <c r="G73" s="4">
        <v>0</v>
      </c>
      <c r="N73" s="9" t="s">
        <v>28</v>
      </c>
      <c r="O73" s="4">
        <v>1800</v>
      </c>
      <c r="P73" s="4">
        <v>10000</v>
      </c>
      <c r="Q73" s="4">
        <v>10000</v>
      </c>
      <c r="R73" s="4">
        <v>10000</v>
      </c>
      <c r="S73" s="4">
        <v>0</v>
      </c>
      <c r="T73" s="4">
        <v>0</v>
      </c>
      <c r="W73" s="16">
        <f t="shared" si="8"/>
        <v>0</v>
      </c>
      <c r="X73" s="16">
        <f t="shared" si="8"/>
        <v>0</v>
      </c>
      <c r="Y73" s="16">
        <f t="shared" si="8"/>
        <v>0</v>
      </c>
      <c r="Z73" s="16">
        <f t="shared" si="8"/>
        <v>0</v>
      </c>
      <c r="AA73" s="16">
        <f t="shared" si="8"/>
        <v>0</v>
      </c>
      <c r="AB73" s="16">
        <f t="shared" si="8"/>
        <v>0</v>
      </c>
    </row>
    <row r="74" spans="1:28">
      <c r="A74" s="9" t="s">
        <v>21</v>
      </c>
      <c r="B74" s="4">
        <v>3556300</v>
      </c>
      <c r="C74" s="4">
        <v>3358000</v>
      </c>
      <c r="D74" s="4">
        <v>3773400</v>
      </c>
      <c r="E74" s="4">
        <v>3994700</v>
      </c>
      <c r="F74" s="4">
        <v>415400</v>
      </c>
      <c r="G74" s="4">
        <v>221300</v>
      </c>
      <c r="N74" s="9" t="s">
        <v>21</v>
      </c>
      <c r="O74" s="4">
        <v>3556300</v>
      </c>
      <c r="P74" s="4">
        <v>3358000</v>
      </c>
      <c r="Q74" s="4">
        <v>3773400</v>
      </c>
      <c r="R74" s="4">
        <v>3994700</v>
      </c>
      <c r="S74" s="4">
        <v>415400</v>
      </c>
      <c r="T74" s="4">
        <v>221300</v>
      </c>
      <c r="W74" s="16">
        <f t="shared" si="8"/>
        <v>0</v>
      </c>
      <c r="X74" s="16">
        <f t="shared" si="8"/>
        <v>0</v>
      </c>
      <c r="Y74" s="16">
        <f t="shared" si="8"/>
        <v>0</v>
      </c>
      <c r="Z74" s="16">
        <f t="shared" si="8"/>
        <v>0</v>
      </c>
      <c r="AA74" s="16">
        <f t="shared" si="8"/>
        <v>0</v>
      </c>
      <c r="AB74" s="16">
        <f t="shared" si="8"/>
        <v>0</v>
      </c>
    </row>
    <row r="75" spans="1:28">
      <c r="A75" s="5" t="s">
        <v>22</v>
      </c>
      <c r="B75" s="6">
        <v>8744400</v>
      </c>
      <c r="C75" s="6">
        <v>8916200</v>
      </c>
      <c r="D75" s="6">
        <v>9371800</v>
      </c>
      <c r="E75" s="6">
        <v>9715900</v>
      </c>
      <c r="F75" s="6">
        <v>455600</v>
      </c>
      <c r="G75" s="6">
        <v>344100</v>
      </c>
      <c r="N75" s="5" t="s">
        <v>22</v>
      </c>
      <c r="O75" s="6">
        <v>8744400</v>
      </c>
      <c r="P75" s="6">
        <v>8915800</v>
      </c>
      <c r="Q75" s="6">
        <v>9371800</v>
      </c>
      <c r="R75" s="6">
        <v>9715900</v>
      </c>
      <c r="S75" s="6">
        <v>456000</v>
      </c>
      <c r="T75" s="6">
        <v>344100</v>
      </c>
      <c r="W75" s="16">
        <f t="shared" si="8"/>
        <v>0</v>
      </c>
      <c r="X75" s="16">
        <f t="shared" si="8"/>
        <v>-400</v>
      </c>
      <c r="Y75" s="16">
        <f t="shared" si="8"/>
        <v>0</v>
      </c>
      <c r="Z75" s="16">
        <f t="shared" si="8"/>
        <v>0</v>
      </c>
      <c r="AA75" s="16">
        <f t="shared" si="8"/>
        <v>400</v>
      </c>
      <c r="AB75" s="16">
        <f t="shared" si="8"/>
        <v>0</v>
      </c>
    </row>
    <row r="76" spans="1:28">
      <c r="A76" s="13" t="s">
        <v>23</v>
      </c>
      <c r="B76" s="14"/>
      <c r="C76" s="14"/>
      <c r="D76" s="14"/>
      <c r="E76" s="14"/>
      <c r="F76" s="14"/>
      <c r="G76" s="14"/>
      <c r="N76" s="13" t="s">
        <v>23</v>
      </c>
      <c r="O76" s="14"/>
      <c r="P76" s="14"/>
      <c r="Q76" s="14"/>
      <c r="R76" s="14"/>
      <c r="S76" s="14"/>
      <c r="T76" s="14"/>
    </row>
    <row r="77" spans="1:28">
      <c r="A77" s="32" t="s">
        <v>39</v>
      </c>
      <c r="B77" s="32"/>
      <c r="C77" s="32"/>
      <c r="D77" s="32"/>
      <c r="E77" s="32"/>
      <c r="F77" s="32"/>
      <c r="G77" s="32"/>
      <c r="N77" s="32" t="s">
        <v>39</v>
      </c>
      <c r="O77" s="32"/>
      <c r="P77" s="32"/>
      <c r="Q77" s="32"/>
      <c r="R77" s="32"/>
      <c r="S77" s="32"/>
      <c r="T77" s="32"/>
    </row>
    <row r="78" spans="1:28">
      <c r="A78" s="1" t="s">
        <v>11</v>
      </c>
      <c r="B78" s="2" t="s">
        <v>12</v>
      </c>
      <c r="C78" s="2" t="s">
        <v>13</v>
      </c>
      <c r="D78" s="2" t="s">
        <v>14</v>
      </c>
      <c r="E78" s="2" t="s">
        <v>15</v>
      </c>
      <c r="F78" s="2" t="s">
        <v>16</v>
      </c>
      <c r="G78" s="2" t="s">
        <v>17</v>
      </c>
      <c r="N78" s="1" t="s">
        <v>11</v>
      </c>
      <c r="O78" s="2" t="s">
        <v>12</v>
      </c>
      <c r="P78" s="2" t="s">
        <v>13</v>
      </c>
      <c r="Q78" s="2" t="s">
        <v>14</v>
      </c>
      <c r="R78" s="2" t="s">
        <v>15</v>
      </c>
      <c r="S78" s="2" t="s">
        <v>16</v>
      </c>
      <c r="T78" s="2" t="s">
        <v>17</v>
      </c>
    </row>
    <row r="79" spans="1:28">
      <c r="A79" s="9" t="s">
        <v>25</v>
      </c>
      <c r="B79" s="4">
        <v>1309000</v>
      </c>
      <c r="C79" s="4">
        <v>1467900</v>
      </c>
      <c r="D79" s="4">
        <v>1597800</v>
      </c>
      <c r="E79" s="4">
        <v>1647400</v>
      </c>
      <c r="F79" s="4">
        <v>129900</v>
      </c>
      <c r="G79" s="4">
        <v>49600</v>
      </c>
      <c r="N79" s="9" t="s">
        <v>25</v>
      </c>
      <c r="O79" s="4">
        <v>1309000</v>
      </c>
      <c r="P79" s="4">
        <v>1467900</v>
      </c>
      <c r="Q79" s="4">
        <v>1597800</v>
      </c>
      <c r="R79" s="4">
        <v>1647400</v>
      </c>
      <c r="S79" s="4">
        <v>129900</v>
      </c>
      <c r="T79" s="4">
        <v>49600</v>
      </c>
      <c r="W79" s="16">
        <f t="shared" ref="W79:AB82" si="9">O79-B79</f>
        <v>0</v>
      </c>
      <c r="X79" s="16">
        <f t="shared" si="9"/>
        <v>0</v>
      </c>
      <c r="Y79" s="16">
        <f t="shared" si="9"/>
        <v>0</v>
      </c>
      <c r="Z79" s="16">
        <f t="shared" si="9"/>
        <v>0</v>
      </c>
      <c r="AA79" s="16">
        <f t="shared" si="9"/>
        <v>0</v>
      </c>
      <c r="AB79" s="16">
        <f t="shared" si="9"/>
        <v>0</v>
      </c>
    </row>
    <row r="80" spans="1:28">
      <c r="A80" s="9" t="s">
        <v>33</v>
      </c>
      <c r="B80" s="4">
        <v>38000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N80" s="9" t="s">
        <v>33</v>
      </c>
      <c r="O80" s="4">
        <v>38000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W80" s="16">
        <f t="shared" si="9"/>
        <v>0</v>
      </c>
      <c r="X80" s="16">
        <f t="shared" si="9"/>
        <v>0</v>
      </c>
      <c r="Y80" s="16">
        <f t="shared" si="9"/>
        <v>0</v>
      </c>
      <c r="Z80" s="16">
        <f t="shared" si="9"/>
        <v>0</v>
      </c>
      <c r="AA80" s="16">
        <f t="shared" si="9"/>
        <v>0</v>
      </c>
      <c r="AB80" s="16">
        <f t="shared" si="9"/>
        <v>0</v>
      </c>
    </row>
    <row r="81" spans="1:28">
      <c r="A81" s="9" t="s">
        <v>21</v>
      </c>
      <c r="B81" s="4">
        <v>899900</v>
      </c>
      <c r="C81" s="4">
        <v>862600</v>
      </c>
      <c r="D81" s="4">
        <v>1084600</v>
      </c>
      <c r="E81" s="4">
        <v>1158000</v>
      </c>
      <c r="F81" s="4">
        <v>222000</v>
      </c>
      <c r="G81" s="4">
        <v>73400</v>
      </c>
      <c r="N81" s="9" t="s">
        <v>21</v>
      </c>
      <c r="O81" s="4">
        <v>899900</v>
      </c>
      <c r="P81" s="4">
        <v>862600</v>
      </c>
      <c r="Q81" s="4">
        <v>1084600</v>
      </c>
      <c r="R81" s="4">
        <v>1158000</v>
      </c>
      <c r="S81" s="4">
        <v>222000</v>
      </c>
      <c r="T81" s="4">
        <v>73400</v>
      </c>
      <c r="W81" s="16">
        <f t="shared" si="9"/>
        <v>0</v>
      </c>
      <c r="X81" s="16">
        <f t="shared" si="9"/>
        <v>0</v>
      </c>
      <c r="Y81" s="16">
        <f t="shared" si="9"/>
        <v>0</v>
      </c>
      <c r="Z81" s="16">
        <f t="shared" si="9"/>
        <v>0</v>
      </c>
      <c r="AA81" s="16">
        <f t="shared" si="9"/>
        <v>0</v>
      </c>
      <c r="AB81" s="16">
        <f t="shared" si="9"/>
        <v>0</v>
      </c>
    </row>
    <row r="82" spans="1:28">
      <c r="A82" s="5" t="s">
        <v>22</v>
      </c>
      <c r="B82" s="6">
        <v>2246900</v>
      </c>
      <c r="C82" s="6">
        <v>2330500</v>
      </c>
      <c r="D82" s="6">
        <v>2682400</v>
      </c>
      <c r="E82" s="6">
        <v>2805400</v>
      </c>
      <c r="F82" s="6">
        <v>351900</v>
      </c>
      <c r="G82" s="6">
        <v>123000</v>
      </c>
      <c r="N82" s="5" t="s">
        <v>22</v>
      </c>
      <c r="O82" s="6">
        <v>2246900</v>
      </c>
      <c r="P82" s="6">
        <v>2330500</v>
      </c>
      <c r="Q82" s="6">
        <v>2682400</v>
      </c>
      <c r="R82" s="6">
        <v>2805400</v>
      </c>
      <c r="S82" s="6">
        <v>351900</v>
      </c>
      <c r="T82" s="6">
        <v>123000</v>
      </c>
      <c r="W82" s="16">
        <f t="shared" si="9"/>
        <v>0</v>
      </c>
      <c r="X82" s="16">
        <f t="shared" si="9"/>
        <v>0</v>
      </c>
      <c r="Y82" s="16">
        <f t="shared" si="9"/>
        <v>0</v>
      </c>
      <c r="Z82" s="16">
        <f t="shared" si="9"/>
        <v>0</v>
      </c>
      <c r="AA82" s="16">
        <f t="shared" si="9"/>
        <v>0</v>
      </c>
      <c r="AB82" s="16">
        <f t="shared" si="9"/>
        <v>0</v>
      </c>
    </row>
    <row r="83" spans="1:28">
      <c r="A83" s="13" t="s">
        <v>23</v>
      </c>
      <c r="B83" s="14"/>
      <c r="C83" s="14"/>
      <c r="D83" s="14"/>
      <c r="E83" s="14"/>
      <c r="F83" s="14"/>
      <c r="G83" s="14"/>
      <c r="N83" s="13" t="s">
        <v>23</v>
      </c>
      <c r="O83" s="14"/>
      <c r="P83" s="14"/>
      <c r="Q83" s="14"/>
      <c r="R83" s="14"/>
      <c r="S83" s="14"/>
      <c r="T83" s="14"/>
    </row>
    <row r="84" spans="1:28">
      <c r="A84" s="32" t="s">
        <v>40</v>
      </c>
      <c r="B84" s="32"/>
      <c r="C84" s="32"/>
      <c r="D84" s="32"/>
      <c r="E84" s="32"/>
      <c r="F84" s="32"/>
      <c r="G84" s="32"/>
      <c r="N84" s="32" t="s">
        <v>40</v>
      </c>
      <c r="O84" s="32"/>
      <c r="P84" s="32"/>
      <c r="Q84" s="32"/>
      <c r="R84" s="32"/>
      <c r="S84" s="32"/>
      <c r="T84" s="32"/>
    </row>
    <row r="85" spans="1:28">
      <c r="A85" s="1" t="s">
        <v>11</v>
      </c>
      <c r="B85" s="2" t="s">
        <v>12</v>
      </c>
      <c r="C85" s="2" t="s">
        <v>13</v>
      </c>
      <c r="D85" s="2" t="s">
        <v>14</v>
      </c>
      <c r="E85" s="2" t="s">
        <v>15</v>
      </c>
      <c r="F85" s="2" t="s">
        <v>16</v>
      </c>
      <c r="G85" s="2" t="s">
        <v>17</v>
      </c>
      <c r="N85" s="1" t="s">
        <v>11</v>
      </c>
      <c r="O85" s="2" t="s">
        <v>12</v>
      </c>
      <c r="P85" s="2" t="s">
        <v>13</v>
      </c>
      <c r="Q85" s="2" t="s">
        <v>14</v>
      </c>
      <c r="R85" s="2" t="s">
        <v>15</v>
      </c>
      <c r="S85" s="2" t="s">
        <v>16</v>
      </c>
      <c r="T85" s="2" t="s">
        <v>17</v>
      </c>
    </row>
    <row r="86" spans="1:28">
      <c r="A86" s="9" t="s">
        <v>25</v>
      </c>
      <c r="B86" s="4">
        <v>367200</v>
      </c>
      <c r="C86" s="4">
        <v>353300</v>
      </c>
      <c r="D86" s="4">
        <v>545800</v>
      </c>
      <c r="E86" s="4">
        <v>551300</v>
      </c>
      <c r="F86" s="4">
        <v>192500</v>
      </c>
      <c r="G86" s="4">
        <v>5500</v>
      </c>
      <c r="N86" s="9" t="s">
        <v>25</v>
      </c>
      <c r="O86" s="4">
        <v>367200</v>
      </c>
      <c r="P86" s="4">
        <v>353300</v>
      </c>
      <c r="Q86" s="4">
        <v>545800</v>
      </c>
      <c r="R86" s="4">
        <v>551300</v>
      </c>
      <c r="S86" s="4">
        <v>192500</v>
      </c>
      <c r="T86" s="4">
        <v>5500</v>
      </c>
      <c r="W86" s="16">
        <f t="shared" ref="W86:AB89" si="10">O86-B86</f>
        <v>0</v>
      </c>
      <c r="X86" s="16">
        <f t="shared" si="10"/>
        <v>0</v>
      </c>
      <c r="Y86" s="16">
        <f t="shared" si="10"/>
        <v>0</v>
      </c>
      <c r="Z86" s="16">
        <f t="shared" si="10"/>
        <v>0</v>
      </c>
      <c r="AA86" s="16">
        <f t="shared" si="10"/>
        <v>0</v>
      </c>
      <c r="AB86" s="16">
        <f t="shared" si="10"/>
        <v>0</v>
      </c>
    </row>
    <row r="87" spans="1:28">
      <c r="A87" s="9" t="s">
        <v>26</v>
      </c>
      <c r="B87" s="4">
        <v>0</v>
      </c>
      <c r="C87" s="4">
        <v>115800</v>
      </c>
      <c r="D87" s="4">
        <v>0</v>
      </c>
      <c r="E87" s="4">
        <v>0</v>
      </c>
      <c r="F87" s="4">
        <v>-115800</v>
      </c>
      <c r="G87" s="4">
        <v>0</v>
      </c>
      <c r="N87" s="9" t="s">
        <v>26</v>
      </c>
      <c r="O87" s="4">
        <v>0</v>
      </c>
      <c r="P87" s="4">
        <v>115800</v>
      </c>
      <c r="Q87" s="4">
        <v>0</v>
      </c>
      <c r="R87" s="4">
        <v>0</v>
      </c>
      <c r="S87" s="4">
        <v>-115800</v>
      </c>
      <c r="T87" s="4">
        <v>0</v>
      </c>
      <c r="W87" s="16">
        <f t="shared" si="10"/>
        <v>0</v>
      </c>
      <c r="X87" s="16">
        <f t="shared" si="10"/>
        <v>0</v>
      </c>
      <c r="Y87" s="16">
        <f t="shared" si="10"/>
        <v>0</v>
      </c>
      <c r="Z87" s="16">
        <f t="shared" si="10"/>
        <v>0</v>
      </c>
      <c r="AA87" s="16">
        <f t="shared" si="10"/>
        <v>0</v>
      </c>
      <c r="AB87" s="16">
        <f t="shared" si="10"/>
        <v>0</v>
      </c>
    </row>
    <row r="88" spans="1:28">
      <c r="A88" s="9" t="s">
        <v>21</v>
      </c>
      <c r="B88" s="4">
        <v>252400</v>
      </c>
      <c r="C88" s="4">
        <v>258700</v>
      </c>
      <c r="D88" s="4">
        <v>370500</v>
      </c>
      <c r="E88" s="4">
        <v>387500</v>
      </c>
      <c r="F88" s="4">
        <v>111800</v>
      </c>
      <c r="G88" s="4">
        <v>17000</v>
      </c>
      <c r="N88" s="9" t="s">
        <v>21</v>
      </c>
      <c r="O88" s="4">
        <v>252400</v>
      </c>
      <c r="P88" s="4">
        <v>258700</v>
      </c>
      <c r="Q88" s="4">
        <v>370500</v>
      </c>
      <c r="R88" s="4">
        <v>387500</v>
      </c>
      <c r="S88" s="4">
        <v>111800</v>
      </c>
      <c r="T88" s="4">
        <v>17000</v>
      </c>
      <c r="W88" s="16">
        <f t="shared" si="10"/>
        <v>0</v>
      </c>
      <c r="X88" s="16">
        <f t="shared" si="10"/>
        <v>0</v>
      </c>
      <c r="Y88" s="16">
        <f t="shared" si="10"/>
        <v>0</v>
      </c>
      <c r="Z88" s="16">
        <f t="shared" si="10"/>
        <v>0</v>
      </c>
      <c r="AA88" s="16">
        <f t="shared" si="10"/>
        <v>0</v>
      </c>
      <c r="AB88" s="16">
        <f t="shared" si="10"/>
        <v>0</v>
      </c>
    </row>
    <row r="89" spans="1:28">
      <c r="A89" s="5" t="s">
        <v>22</v>
      </c>
      <c r="B89" s="6">
        <v>619600</v>
      </c>
      <c r="C89" s="6">
        <v>727800</v>
      </c>
      <c r="D89" s="6">
        <v>916300</v>
      </c>
      <c r="E89" s="6">
        <v>938800</v>
      </c>
      <c r="F89" s="6">
        <v>188500</v>
      </c>
      <c r="G89" s="6">
        <v>22500</v>
      </c>
      <c r="N89" s="5" t="s">
        <v>22</v>
      </c>
      <c r="O89" s="6">
        <v>619600</v>
      </c>
      <c r="P89" s="6">
        <v>727800</v>
      </c>
      <c r="Q89" s="6">
        <v>916300</v>
      </c>
      <c r="R89" s="6">
        <v>938800</v>
      </c>
      <c r="S89" s="6">
        <v>188500</v>
      </c>
      <c r="T89" s="6">
        <v>22500</v>
      </c>
      <c r="W89" s="16">
        <f t="shared" si="10"/>
        <v>0</v>
      </c>
      <c r="X89" s="16">
        <f t="shared" si="10"/>
        <v>0</v>
      </c>
      <c r="Y89" s="16">
        <f t="shared" si="10"/>
        <v>0</v>
      </c>
      <c r="Z89" s="16">
        <f t="shared" si="10"/>
        <v>0</v>
      </c>
      <c r="AA89" s="16">
        <f t="shared" si="10"/>
        <v>0</v>
      </c>
      <c r="AB89" s="16">
        <f t="shared" si="10"/>
        <v>0</v>
      </c>
    </row>
    <row r="90" spans="1:28">
      <c r="A90" s="13" t="s">
        <v>23</v>
      </c>
      <c r="B90" s="14"/>
      <c r="C90" s="14"/>
      <c r="D90" s="14"/>
      <c r="E90" s="14"/>
      <c r="F90" s="14"/>
      <c r="G90" s="14"/>
      <c r="N90" s="13" t="s">
        <v>23</v>
      </c>
      <c r="O90" s="14"/>
      <c r="P90" s="14"/>
      <c r="Q90" s="14"/>
      <c r="R90" s="14"/>
      <c r="S90" s="14"/>
      <c r="T90" s="14"/>
    </row>
    <row r="91" spans="1:28">
      <c r="A91" s="32" t="s">
        <v>41</v>
      </c>
      <c r="B91" s="32"/>
      <c r="C91" s="32"/>
      <c r="D91" s="32"/>
      <c r="E91" s="32"/>
      <c r="F91" s="32"/>
      <c r="G91" s="32"/>
      <c r="N91" s="32" t="s">
        <v>41</v>
      </c>
      <c r="O91" s="32"/>
      <c r="P91" s="32"/>
      <c r="Q91" s="32"/>
      <c r="R91" s="32"/>
      <c r="S91" s="32"/>
      <c r="T91" s="32"/>
    </row>
    <row r="92" spans="1:28">
      <c r="A92" s="1" t="s">
        <v>11</v>
      </c>
      <c r="B92" s="2" t="s">
        <v>12</v>
      </c>
      <c r="C92" s="2" t="s">
        <v>13</v>
      </c>
      <c r="D92" s="2" t="s">
        <v>14</v>
      </c>
      <c r="E92" s="2" t="s">
        <v>15</v>
      </c>
      <c r="F92" s="2" t="s">
        <v>16</v>
      </c>
      <c r="G92" s="2" t="s">
        <v>17</v>
      </c>
      <c r="N92" s="1" t="s">
        <v>11</v>
      </c>
      <c r="O92" s="2" t="s">
        <v>12</v>
      </c>
      <c r="P92" s="2" t="s">
        <v>13</v>
      </c>
      <c r="Q92" s="2" t="s">
        <v>14</v>
      </c>
      <c r="R92" s="2" t="s">
        <v>15</v>
      </c>
      <c r="S92" s="2" t="s">
        <v>16</v>
      </c>
      <c r="T92" s="2" t="s">
        <v>17</v>
      </c>
    </row>
    <row r="93" spans="1:28">
      <c r="A93" s="9" t="s">
        <v>25</v>
      </c>
      <c r="B93" s="4">
        <v>2432900</v>
      </c>
      <c r="C93" s="4">
        <v>2514300</v>
      </c>
      <c r="D93" s="4">
        <v>2782900</v>
      </c>
      <c r="E93" s="4">
        <v>2841900</v>
      </c>
      <c r="F93" s="4">
        <v>268600</v>
      </c>
      <c r="G93" s="4">
        <v>59000</v>
      </c>
      <c r="N93" s="9" t="s">
        <v>25</v>
      </c>
      <c r="O93" s="4">
        <v>2432900</v>
      </c>
      <c r="P93" s="4">
        <v>2513600</v>
      </c>
      <c r="Q93" s="4">
        <v>2782900</v>
      </c>
      <c r="R93" s="4">
        <v>2841900</v>
      </c>
      <c r="S93" s="4">
        <v>269300</v>
      </c>
      <c r="T93" s="4">
        <v>59000</v>
      </c>
      <c r="W93" s="16">
        <f t="shared" ref="W93:AB98" si="11">O93-B93</f>
        <v>0</v>
      </c>
      <c r="X93" s="16">
        <f t="shared" si="11"/>
        <v>-700</v>
      </c>
      <c r="Y93" s="16">
        <f t="shared" si="11"/>
        <v>0</v>
      </c>
      <c r="Z93" s="16">
        <f t="shared" si="11"/>
        <v>0</v>
      </c>
      <c r="AA93" s="16">
        <f t="shared" si="11"/>
        <v>700</v>
      </c>
      <c r="AB93" s="16">
        <f t="shared" si="11"/>
        <v>0</v>
      </c>
    </row>
    <row r="94" spans="1:28">
      <c r="A94" s="9" t="s">
        <v>26</v>
      </c>
      <c r="B94" s="4">
        <v>48100</v>
      </c>
      <c r="C94" s="4">
        <v>83300</v>
      </c>
      <c r="D94" s="4">
        <v>186000</v>
      </c>
      <c r="E94" s="4">
        <v>186000</v>
      </c>
      <c r="F94" s="4">
        <v>102700</v>
      </c>
      <c r="G94" s="4">
        <v>0</v>
      </c>
      <c r="N94" s="9" t="s">
        <v>26</v>
      </c>
      <c r="O94" s="4">
        <v>48100</v>
      </c>
      <c r="P94" s="4">
        <v>83300</v>
      </c>
      <c r="Q94" s="4">
        <v>186000</v>
      </c>
      <c r="R94" s="4">
        <v>186000</v>
      </c>
      <c r="S94" s="4">
        <v>102700</v>
      </c>
      <c r="T94" s="4">
        <v>0</v>
      </c>
      <c r="W94" s="16">
        <f t="shared" si="11"/>
        <v>0</v>
      </c>
      <c r="X94" s="16">
        <f t="shared" si="11"/>
        <v>0</v>
      </c>
      <c r="Y94" s="16">
        <f t="shared" si="11"/>
        <v>0</v>
      </c>
      <c r="Z94" s="16">
        <f t="shared" si="11"/>
        <v>0</v>
      </c>
      <c r="AA94" s="16">
        <f t="shared" si="11"/>
        <v>0</v>
      </c>
      <c r="AB94" s="16">
        <f t="shared" si="11"/>
        <v>0</v>
      </c>
    </row>
    <row r="95" spans="1:28">
      <c r="A95" s="9" t="s">
        <v>28</v>
      </c>
      <c r="B95" s="4">
        <v>10000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N95" s="9" t="s">
        <v>28</v>
      </c>
      <c r="O95" s="4">
        <v>10000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W95" s="16">
        <f t="shared" si="11"/>
        <v>0</v>
      </c>
      <c r="X95" s="16">
        <f t="shared" si="11"/>
        <v>0</v>
      </c>
      <c r="Y95" s="16">
        <f t="shared" si="11"/>
        <v>0</v>
      </c>
      <c r="Z95" s="16">
        <f t="shared" si="11"/>
        <v>0</v>
      </c>
      <c r="AA95" s="16">
        <f t="shared" si="11"/>
        <v>0</v>
      </c>
      <c r="AB95" s="16">
        <f t="shared" si="11"/>
        <v>0</v>
      </c>
    </row>
    <row r="96" spans="1:28">
      <c r="A96" s="9" t="s">
        <v>30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N96" s="9" t="s">
        <v>30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W96" s="16">
        <f t="shared" si="11"/>
        <v>0</v>
      </c>
      <c r="X96" s="16">
        <f t="shared" si="11"/>
        <v>0</v>
      </c>
      <c r="Y96" s="16">
        <f t="shared" si="11"/>
        <v>0</v>
      </c>
      <c r="Z96" s="16">
        <f t="shared" si="11"/>
        <v>0</v>
      </c>
      <c r="AA96" s="16">
        <f t="shared" si="11"/>
        <v>0</v>
      </c>
      <c r="AB96" s="16">
        <f t="shared" si="11"/>
        <v>0</v>
      </c>
    </row>
    <row r="97" spans="1:28">
      <c r="A97" s="9" t="s">
        <v>21</v>
      </c>
      <c r="B97" s="4">
        <v>1675800</v>
      </c>
      <c r="C97" s="4">
        <v>1717400</v>
      </c>
      <c r="D97" s="4">
        <v>4954000</v>
      </c>
      <c r="E97" s="4">
        <v>10556600</v>
      </c>
      <c r="F97" s="4">
        <v>3236600</v>
      </c>
      <c r="G97" s="4">
        <v>5602600</v>
      </c>
      <c r="N97" s="9" t="s">
        <v>21</v>
      </c>
      <c r="O97" s="4">
        <v>1675800</v>
      </c>
      <c r="P97" s="4">
        <v>1717400</v>
      </c>
      <c r="Q97" s="4">
        <v>4993200</v>
      </c>
      <c r="R97" s="4">
        <v>10556600</v>
      </c>
      <c r="S97" s="4">
        <v>3275800</v>
      </c>
      <c r="T97" s="4">
        <v>5563400</v>
      </c>
      <c r="W97" s="16">
        <f t="shared" si="11"/>
        <v>0</v>
      </c>
      <c r="X97" s="16">
        <f t="shared" si="11"/>
        <v>0</v>
      </c>
      <c r="Y97" s="16">
        <f t="shared" si="11"/>
        <v>39200</v>
      </c>
      <c r="Z97" s="16">
        <f t="shared" si="11"/>
        <v>0</v>
      </c>
      <c r="AA97" s="16">
        <f t="shared" si="11"/>
        <v>39200</v>
      </c>
      <c r="AB97" s="16">
        <f t="shared" si="11"/>
        <v>-39200</v>
      </c>
    </row>
    <row r="98" spans="1:28">
      <c r="A98" s="5" t="s">
        <v>22</v>
      </c>
      <c r="B98" s="6">
        <v>4166800</v>
      </c>
      <c r="C98" s="6">
        <v>4315000</v>
      </c>
      <c r="D98" s="6">
        <v>7922900</v>
      </c>
      <c r="E98" s="6">
        <v>13584500</v>
      </c>
      <c r="F98" s="6">
        <v>3607900</v>
      </c>
      <c r="G98" s="6">
        <v>5661600</v>
      </c>
      <c r="N98" s="5" t="s">
        <v>22</v>
      </c>
      <c r="O98" s="6">
        <v>4166800</v>
      </c>
      <c r="P98" s="6">
        <v>4314300</v>
      </c>
      <c r="Q98" s="6">
        <v>7962100</v>
      </c>
      <c r="R98" s="6">
        <v>13584500</v>
      </c>
      <c r="S98" s="6">
        <v>3647800</v>
      </c>
      <c r="T98" s="6">
        <v>5622400</v>
      </c>
      <c r="W98" s="16">
        <f t="shared" si="11"/>
        <v>0</v>
      </c>
      <c r="X98" s="16">
        <f t="shared" si="11"/>
        <v>-700</v>
      </c>
      <c r="Y98" s="16">
        <f t="shared" si="11"/>
        <v>39200</v>
      </c>
      <c r="Z98" s="16">
        <f t="shared" si="11"/>
        <v>0</v>
      </c>
      <c r="AA98" s="16">
        <f t="shared" si="11"/>
        <v>39900</v>
      </c>
      <c r="AB98" s="16">
        <f t="shared" si="11"/>
        <v>-39200</v>
      </c>
    </row>
    <row r="99" spans="1:28">
      <c r="A99" s="13" t="s">
        <v>23</v>
      </c>
      <c r="B99" s="14"/>
      <c r="C99" s="14"/>
      <c r="D99" s="14"/>
      <c r="E99" s="14"/>
      <c r="F99" s="14"/>
      <c r="G99" s="14"/>
      <c r="N99" s="13" t="s">
        <v>23</v>
      </c>
      <c r="O99" s="14"/>
      <c r="P99" s="14"/>
      <c r="Q99" s="14"/>
      <c r="R99" s="14"/>
      <c r="S99" s="14"/>
      <c r="T99" s="14"/>
    </row>
    <row r="100" spans="1:28">
      <c r="A100" s="32" t="s">
        <v>42</v>
      </c>
      <c r="B100" s="32"/>
      <c r="C100" s="32"/>
      <c r="D100" s="32"/>
      <c r="E100" s="32"/>
      <c r="F100" s="32"/>
      <c r="G100" s="32"/>
      <c r="N100" s="32" t="s">
        <v>42</v>
      </c>
      <c r="O100" s="32"/>
      <c r="P100" s="32"/>
      <c r="Q100" s="32"/>
      <c r="R100" s="32"/>
      <c r="S100" s="32"/>
      <c r="T100" s="32"/>
    </row>
    <row r="101" spans="1:28">
      <c r="A101" s="1" t="s">
        <v>11</v>
      </c>
      <c r="B101" s="2" t="s">
        <v>12</v>
      </c>
      <c r="C101" s="2" t="s">
        <v>13</v>
      </c>
      <c r="D101" s="2" t="s">
        <v>14</v>
      </c>
      <c r="E101" s="2" t="s">
        <v>15</v>
      </c>
      <c r="F101" s="2" t="s">
        <v>16</v>
      </c>
      <c r="G101" s="2" t="s">
        <v>17</v>
      </c>
      <c r="N101" s="1" t="s">
        <v>11</v>
      </c>
      <c r="O101" s="2" t="s">
        <v>12</v>
      </c>
      <c r="P101" s="2" t="s">
        <v>13</v>
      </c>
      <c r="Q101" s="2" t="s">
        <v>14</v>
      </c>
      <c r="R101" s="2" t="s">
        <v>15</v>
      </c>
      <c r="S101" s="2" t="s">
        <v>16</v>
      </c>
      <c r="T101" s="2" t="s">
        <v>17</v>
      </c>
    </row>
    <row r="102" spans="1:28">
      <c r="A102" s="9" t="s">
        <v>25</v>
      </c>
      <c r="B102" s="4">
        <v>4814000</v>
      </c>
      <c r="C102" s="4">
        <v>4894200</v>
      </c>
      <c r="D102" s="4">
        <v>5039900</v>
      </c>
      <c r="E102" s="4">
        <v>5119800</v>
      </c>
      <c r="F102" s="4">
        <v>145700</v>
      </c>
      <c r="G102" s="4">
        <v>79900</v>
      </c>
      <c r="N102" s="9" t="s">
        <v>25</v>
      </c>
      <c r="O102" s="4">
        <v>4814000</v>
      </c>
      <c r="P102" s="4">
        <v>4894200</v>
      </c>
      <c r="Q102" s="4">
        <v>5039900</v>
      </c>
      <c r="R102" s="4">
        <v>5119800</v>
      </c>
      <c r="S102" s="4">
        <v>145700</v>
      </c>
      <c r="T102" s="4">
        <v>79900</v>
      </c>
      <c r="W102" s="16">
        <f t="shared" ref="W102:AB108" si="12">O102-B102</f>
        <v>0</v>
      </c>
      <c r="X102" s="16">
        <f t="shared" si="12"/>
        <v>0</v>
      </c>
      <c r="Y102" s="16">
        <f t="shared" si="12"/>
        <v>0</v>
      </c>
      <c r="Z102" s="16">
        <f t="shared" si="12"/>
        <v>0</v>
      </c>
      <c r="AA102" s="16">
        <f t="shared" si="12"/>
        <v>0</v>
      </c>
      <c r="AB102" s="16">
        <f t="shared" si="12"/>
        <v>0</v>
      </c>
    </row>
    <row r="103" spans="1:28">
      <c r="A103" s="9" t="s">
        <v>26</v>
      </c>
      <c r="B103" s="4">
        <v>147400</v>
      </c>
      <c r="C103" s="4">
        <v>0</v>
      </c>
      <c r="D103" s="4">
        <v>25000</v>
      </c>
      <c r="E103" s="4">
        <v>0</v>
      </c>
      <c r="F103" s="4">
        <v>25000</v>
      </c>
      <c r="G103" s="4">
        <v>-25000</v>
      </c>
      <c r="N103" s="9" t="s">
        <v>26</v>
      </c>
      <c r="O103" s="4">
        <v>147400</v>
      </c>
      <c r="P103" s="4">
        <v>0</v>
      </c>
      <c r="Q103" s="4">
        <v>25000</v>
      </c>
      <c r="R103" s="4">
        <v>0</v>
      </c>
      <c r="S103" s="4">
        <v>25000</v>
      </c>
      <c r="T103" s="4">
        <v>-25000</v>
      </c>
      <c r="W103" s="16">
        <f t="shared" si="12"/>
        <v>0</v>
      </c>
      <c r="X103" s="16">
        <f t="shared" si="12"/>
        <v>0</v>
      </c>
      <c r="Y103" s="16">
        <f t="shared" si="12"/>
        <v>0</v>
      </c>
      <c r="Z103" s="16">
        <f t="shared" si="12"/>
        <v>0</v>
      </c>
      <c r="AA103" s="16">
        <f t="shared" si="12"/>
        <v>0</v>
      </c>
      <c r="AB103" s="16">
        <f t="shared" si="12"/>
        <v>0</v>
      </c>
    </row>
    <row r="104" spans="1:28">
      <c r="A104" s="9" t="s">
        <v>28</v>
      </c>
      <c r="B104" s="4">
        <v>3600</v>
      </c>
      <c r="C104" s="4">
        <v>2400</v>
      </c>
      <c r="D104" s="4">
        <v>6200</v>
      </c>
      <c r="E104" s="4">
        <v>7700</v>
      </c>
      <c r="F104" s="4">
        <v>3800</v>
      </c>
      <c r="G104" s="4">
        <v>1500</v>
      </c>
      <c r="N104" s="9" t="s">
        <v>28</v>
      </c>
      <c r="O104" s="4">
        <v>3600</v>
      </c>
      <c r="P104" s="4">
        <v>2400</v>
      </c>
      <c r="Q104" s="4">
        <v>6200</v>
      </c>
      <c r="R104" s="4">
        <v>7700</v>
      </c>
      <c r="S104" s="4">
        <v>3800</v>
      </c>
      <c r="T104" s="4">
        <v>1500</v>
      </c>
      <c r="W104" s="16">
        <f t="shared" si="12"/>
        <v>0</v>
      </c>
      <c r="X104" s="16">
        <f t="shared" si="12"/>
        <v>0</v>
      </c>
      <c r="Y104" s="16">
        <f t="shared" si="12"/>
        <v>0</v>
      </c>
      <c r="Z104" s="16">
        <f t="shared" si="12"/>
        <v>0</v>
      </c>
      <c r="AA104" s="16">
        <f t="shared" si="12"/>
        <v>0</v>
      </c>
      <c r="AB104" s="16">
        <f t="shared" si="12"/>
        <v>0</v>
      </c>
    </row>
    <row r="105" spans="1:28">
      <c r="A105" s="9" t="s">
        <v>33</v>
      </c>
      <c r="B105" s="4">
        <v>123000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N105" s="9" t="s">
        <v>33</v>
      </c>
      <c r="O105" s="4">
        <v>123000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W105" s="16">
        <f t="shared" si="12"/>
        <v>0</v>
      </c>
      <c r="X105" s="16">
        <f t="shared" si="12"/>
        <v>0</v>
      </c>
      <c r="Y105" s="16">
        <f t="shared" si="12"/>
        <v>0</v>
      </c>
      <c r="Z105" s="16">
        <f t="shared" si="12"/>
        <v>0</v>
      </c>
      <c r="AA105" s="16">
        <f t="shared" si="12"/>
        <v>0</v>
      </c>
      <c r="AB105" s="16">
        <f t="shared" si="12"/>
        <v>0</v>
      </c>
    </row>
    <row r="106" spans="1:28">
      <c r="A106" s="9" t="s">
        <v>30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N106" s="9" t="s">
        <v>30</v>
      </c>
      <c r="O106" s="4">
        <v>0</v>
      </c>
      <c r="P106" s="4">
        <v>0</v>
      </c>
      <c r="Q106" s="4">
        <v>0</v>
      </c>
      <c r="R106" s="4">
        <v>0</v>
      </c>
      <c r="S106" s="4">
        <v>0</v>
      </c>
      <c r="T106" s="4">
        <v>0</v>
      </c>
      <c r="W106" s="16">
        <f t="shared" si="12"/>
        <v>0</v>
      </c>
      <c r="X106" s="16">
        <f t="shared" si="12"/>
        <v>0</v>
      </c>
      <c r="Y106" s="16">
        <f t="shared" si="12"/>
        <v>0</v>
      </c>
      <c r="Z106" s="16">
        <f t="shared" si="12"/>
        <v>0</v>
      </c>
      <c r="AA106" s="16">
        <f t="shared" si="12"/>
        <v>0</v>
      </c>
      <c r="AB106" s="16">
        <f t="shared" si="12"/>
        <v>0</v>
      </c>
    </row>
    <row r="107" spans="1:28">
      <c r="A107" s="9" t="s">
        <v>21</v>
      </c>
      <c r="B107" s="4">
        <v>3388400</v>
      </c>
      <c r="C107" s="4">
        <v>2897000</v>
      </c>
      <c r="D107" s="4">
        <v>3435300</v>
      </c>
      <c r="E107" s="4">
        <v>3602300</v>
      </c>
      <c r="F107" s="4">
        <v>538300</v>
      </c>
      <c r="G107" s="4">
        <v>167000</v>
      </c>
      <c r="N107" s="9" t="s">
        <v>21</v>
      </c>
      <c r="O107" s="4">
        <v>3388400</v>
      </c>
      <c r="P107" s="4">
        <v>2897000</v>
      </c>
      <c r="Q107" s="4">
        <v>3435300</v>
      </c>
      <c r="R107" s="4">
        <v>3602300</v>
      </c>
      <c r="S107" s="4">
        <v>538300</v>
      </c>
      <c r="T107" s="4">
        <v>167000</v>
      </c>
      <c r="W107" s="16">
        <f t="shared" si="12"/>
        <v>0</v>
      </c>
      <c r="X107" s="16">
        <f t="shared" si="12"/>
        <v>0</v>
      </c>
      <c r="Y107" s="16">
        <f t="shared" si="12"/>
        <v>0</v>
      </c>
      <c r="Z107" s="16">
        <f t="shared" si="12"/>
        <v>0</v>
      </c>
      <c r="AA107" s="16">
        <f t="shared" si="12"/>
        <v>0</v>
      </c>
      <c r="AB107" s="16">
        <f t="shared" si="12"/>
        <v>0</v>
      </c>
    </row>
    <row r="108" spans="1:28">
      <c r="A108" s="5" t="s">
        <v>22</v>
      </c>
      <c r="B108" s="6">
        <v>8476400</v>
      </c>
      <c r="C108" s="6">
        <v>7793600</v>
      </c>
      <c r="D108" s="6">
        <v>8506400</v>
      </c>
      <c r="E108" s="6">
        <v>8729800</v>
      </c>
      <c r="F108" s="6">
        <v>712800</v>
      </c>
      <c r="G108" s="6">
        <v>223400</v>
      </c>
      <c r="N108" s="5" t="s">
        <v>22</v>
      </c>
      <c r="O108" s="6">
        <v>8476400</v>
      </c>
      <c r="P108" s="6">
        <v>7793600</v>
      </c>
      <c r="Q108" s="6">
        <v>8506400</v>
      </c>
      <c r="R108" s="6">
        <v>8729800</v>
      </c>
      <c r="S108" s="6">
        <v>712800</v>
      </c>
      <c r="T108" s="6">
        <v>223400</v>
      </c>
      <c r="W108" s="16">
        <f t="shared" si="12"/>
        <v>0</v>
      </c>
      <c r="X108" s="16">
        <f t="shared" si="12"/>
        <v>0</v>
      </c>
      <c r="Y108" s="16">
        <f t="shared" si="12"/>
        <v>0</v>
      </c>
      <c r="Z108" s="16">
        <f t="shared" si="12"/>
        <v>0</v>
      </c>
      <c r="AA108" s="16">
        <f t="shared" si="12"/>
        <v>0</v>
      </c>
      <c r="AB108" s="16">
        <f t="shared" si="12"/>
        <v>0</v>
      </c>
    </row>
  </sheetData>
  <mergeCells count="25">
    <mergeCell ref="A22:G22"/>
    <mergeCell ref="N22:T22"/>
    <mergeCell ref="A1:G1"/>
    <mergeCell ref="A6:G6"/>
    <mergeCell ref="N6:T6"/>
    <mergeCell ref="A14:G14"/>
    <mergeCell ref="N14:T14"/>
    <mergeCell ref="A31:G31"/>
    <mergeCell ref="N31:T31"/>
    <mergeCell ref="A41:G41"/>
    <mergeCell ref="N41:T41"/>
    <mergeCell ref="A50:G50"/>
    <mergeCell ref="N50:T50"/>
    <mergeCell ref="A60:G60"/>
    <mergeCell ref="N60:T60"/>
    <mergeCell ref="A69:G69"/>
    <mergeCell ref="N69:T69"/>
    <mergeCell ref="A77:G77"/>
    <mergeCell ref="N77:T77"/>
    <mergeCell ref="A84:G84"/>
    <mergeCell ref="N84:T84"/>
    <mergeCell ref="A91:G91"/>
    <mergeCell ref="N91:T91"/>
    <mergeCell ref="A100:G100"/>
    <mergeCell ref="N100:T10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07"/>
  <sheetViews>
    <sheetView tabSelected="1" workbookViewId="0">
      <pane xSplit="2" ySplit="1" topLeftCell="C2" activePane="bottomRight" state="frozen"/>
      <selection activeCell="F51" sqref="F51"/>
      <selection pane="topRight" activeCell="F51" sqref="F51"/>
      <selection pane="bottomLeft" activeCell="F51" sqref="F51"/>
      <selection pane="bottomRight" sqref="A1:XFD1048576"/>
    </sheetView>
  </sheetViews>
  <sheetFormatPr defaultRowHeight="11.25"/>
  <cols>
    <col min="1" max="1" width="37" style="8" customWidth="1"/>
    <col min="2" max="2" width="9.42578125" style="31" customWidth="1"/>
    <col min="3" max="5" width="14.7109375" style="12" bestFit="1" customWidth="1"/>
    <col min="6" max="6" width="4.42578125" style="8" customWidth="1"/>
    <col min="7" max="7" width="13" style="8" bestFit="1" customWidth="1"/>
    <col min="8" max="8" width="13.28515625" style="8" bestFit="1" customWidth="1"/>
    <col min="9" max="9" width="14.28515625" style="8" bestFit="1" customWidth="1"/>
    <col min="10" max="10" width="4.28515625" style="8" customWidth="1"/>
    <col min="11" max="13" width="14.28515625" style="8" customWidth="1"/>
    <col min="14" max="15" width="11.7109375" style="8" bestFit="1" customWidth="1"/>
    <col min="16" max="16384" width="9.140625" style="8"/>
  </cols>
  <sheetData>
    <row r="1" spans="1:18" ht="15" customHeight="1">
      <c r="A1" s="19"/>
      <c r="B1" s="20"/>
      <c r="C1" s="21"/>
      <c r="D1" s="21"/>
      <c r="E1" s="21"/>
      <c r="F1" s="19"/>
      <c r="G1" s="19"/>
      <c r="H1" s="19">
        <v>0.67879999999999996</v>
      </c>
      <c r="I1" s="19">
        <v>0.70289999999999997</v>
      </c>
      <c r="J1" s="19"/>
      <c r="K1" s="19"/>
      <c r="L1" s="19"/>
      <c r="M1" s="19"/>
      <c r="N1" s="19"/>
      <c r="O1" s="19"/>
      <c r="P1" s="19"/>
      <c r="Q1" s="19"/>
      <c r="R1" s="19"/>
    </row>
    <row r="2" spans="1:18" ht="15" customHeight="1">
      <c r="A2" s="19"/>
      <c r="B2" s="20"/>
      <c r="C2" s="21" t="s">
        <v>43</v>
      </c>
      <c r="D2" s="21" t="s">
        <v>43</v>
      </c>
      <c r="E2" s="21" t="s">
        <v>43</v>
      </c>
      <c r="F2" s="19"/>
      <c r="G2" s="19" t="s">
        <v>44</v>
      </c>
      <c r="H2" s="19" t="s">
        <v>44</v>
      </c>
      <c r="I2" s="19" t="s">
        <v>44</v>
      </c>
      <c r="J2" s="19"/>
      <c r="K2" s="19" t="s">
        <v>45</v>
      </c>
      <c r="L2" s="19" t="s">
        <v>45</v>
      </c>
      <c r="M2" s="19" t="s">
        <v>45</v>
      </c>
      <c r="N2" s="19"/>
      <c r="O2" s="19"/>
      <c r="P2" s="19"/>
      <c r="Q2" s="19"/>
      <c r="R2" s="19"/>
    </row>
    <row r="3" spans="1:18" ht="15" customHeight="1">
      <c r="A3" s="22" t="s">
        <v>46</v>
      </c>
      <c r="B3" s="23" t="s">
        <v>47</v>
      </c>
      <c r="C3" s="24" t="s">
        <v>48</v>
      </c>
      <c r="D3" s="24" t="s">
        <v>49</v>
      </c>
      <c r="E3" s="24" t="s">
        <v>50</v>
      </c>
      <c r="F3" s="19"/>
      <c r="G3" s="24" t="s">
        <v>48</v>
      </c>
      <c r="H3" s="24" t="s">
        <v>49</v>
      </c>
      <c r="I3" s="24" t="s">
        <v>50</v>
      </c>
      <c r="J3" s="19"/>
      <c r="K3" s="24" t="s">
        <v>48</v>
      </c>
      <c r="L3" s="24" t="s">
        <v>49</v>
      </c>
      <c r="M3" s="24" t="s">
        <v>50</v>
      </c>
      <c r="N3" s="25" t="s">
        <v>51</v>
      </c>
      <c r="O3" s="19"/>
      <c r="P3" s="19"/>
      <c r="Q3" s="19"/>
      <c r="R3" s="19"/>
    </row>
    <row r="4" spans="1:18" ht="15" customHeight="1">
      <c r="A4" s="26" t="s">
        <v>52</v>
      </c>
      <c r="B4" s="27" t="s">
        <v>53</v>
      </c>
      <c r="C4" s="28">
        <v>673000</v>
      </c>
      <c r="D4" s="28">
        <v>673000</v>
      </c>
      <c r="E4" s="28">
        <v>673000</v>
      </c>
      <c r="F4" s="19"/>
      <c r="G4" s="21"/>
      <c r="H4" s="21"/>
      <c r="I4" s="21"/>
      <c r="J4" s="21"/>
      <c r="K4" s="21">
        <v>673000</v>
      </c>
      <c r="L4" s="21">
        <v>673000</v>
      </c>
      <c r="M4" s="21">
        <v>673000</v>
      </c>
      <c r="N4" s="21">
        <v>4</v>
      </c>
      <c r="O4" s="21"/>
      <c r="P4" s="21"/>
      <c r="Q4" s="21"/>
      <c r="R4" s="21"/>
    </row>
    <row r="5" spans="1:18" ht="15" customHeight="1">
      <c r="A5" s="26" t="s">
        <v>52</v>
      </c>
      <c r="B5" s="27" t="s">
        <v>54</v>
      </c>
      <c r="C5" s="28">
        <v>-20806900</v>
      </c>
      <c r="D5" s="28">
        <v>-18745000</v>
      </c>
      <c r="E5" s="28">
        <v>-19548000</v>
      </c>
      <c r="F5" s="19"/>
      <c r="G5" s="21"/>
      <c r="H5" s="21"/>
      <c r="I5" s="21"/>
      <c r="J5" s="21"/>
      <c r="K5" s="21"/>
      <c r="L5" s="21"/>
      <c r="M5" s="21"/>
      <c r="N5" s="21">
        <v>5</v>
      </c>
      <c r="O5" s="21"/>
      <c r="P5" s="21"/>
      <c r="Q5" s="21"/>
      <c r="R5" s="21"/>
    </row>
    <row r="6" spans="1:18" ht="15" customHeight="1">
      <c r="A6" s="26" t="s">
        <v>55</v>
      </c>
      <c r="B6" s="27" t="s">
        <v>56</v>
      </c>
      <c r="C6" s="28">
        <v>5360636</v>
      </c>
      <c r="D6" s="28">
        <v>6095915</v>
      </c>
      <c r="E6" s="28">
        <v>6236462</v>
      </c>
      <c r="F6" s="19"/>
      <c r="G6" s="21">
        <v>135517</v>
      </c>
      <c r="H6" s="21"/>
      <c r="I6" s="21"/>
      <c r="J6" s="21"/>
      <c r="K6" s="21">
        <v>5496153</v>
      </c>
      <c r="L6" s="21">
        <v>6095915</v>
      </c>
      <c r="M6" s="21">
        <v>6236462</v>
      </c>
      <c r="N6" s="21">
        <v>6</v>
      </c>
      <c r="O6" s="21"/>
      <c r="P6" s="21"/>
      <c r="Q6" s="21"/>
      <c r="R6" s="21"/>
    </row>
    <row r="7" spans="1:18" ht="15" customHeight="1">
      <c r="A7" s="26" t="s">
        <v>55</v>
      </c>
      <c r="B7" s="27" t="s">
        <v>57</v>
      </c>
      <c r="C7" s="28">
        <v>6000</v>
      </c>
      <c r="D7" s="28">
        <v>6000</v>
      </c>
      <c r="E7" s="28">
        <v>6000</v>
      </c>
      <c r="F7" s="19"/>
      <c r="G7" s="21"/>
      <c r="H7" s="21"/>
      <c r="I7" s="21"/>
      <c r="J7" s="21"/>
      <c r="K7" s="21">
        <v>6000</v>
      </c>
      <c r="L7" s="21">
        <v>6000</v>
      </c>
      <c r="M7" s="21">
        <v>6000</v>
      </c>
      <c r="N7" s="21">
        <v>7</v>
      </c>
      <c r="O7" s="21"/>
      <c r="P7" s="21"/>
      <c r="Q7" s="21"/>
      <c r="R7" s="21"/>
    </row>
    <row r="8" spans="1:18" ht="15" customHeight="1">
      <c r="A8" s="26" t="s">
        <v>55</v>
      </c>
      <c r="B8" s="27">
        <v>4200093</v>
      </c>
      <c r="C8" s="28"/>
      <c r="D8" s="28"/>
      <c r="E8" s="28"/>
      <c r="F8" s="19"/>
      <c r="G8" s="21">
        <v>20327.55</v>
      </c>
      <c r="H8" s="21"/>
      <c r="I8" s="21"/>
      <c r="J8" s="21"/>
      <c r="K8" s="21">
        <v>20327.55</v>
      </c>
      <c r="L8" s="21">
        <v>0</v>
      </c>
      <c r="M8" s="21">
        <v>0</v>
      </c>
      <c r="N8" s="21">
        <v>8</v>
      </c>
      <c r="O8" s="21"/>
      <c r="P8" s="21"/>
      <c r="Q8" s="21"/>
      <c r="R8" s="21"/>
    </row>
    <row r="9" spans="1:18" ht="15" customHeight="1">
      <c r="A9" s="26" t="s">
        <v>55</v>
      </c>
      <c r="B9" s="27" t="s">
        <v>58</v>
      </c>
      <c r="C9" s="28">
        <v>3152447</v>
      </c>
      <c r="D9" s="28">
        <v>4140622.3020000001</v>
      </c>
      <c r="E9" s="28">
        <v>4386420.7397999996</v>
      </c>
      <c r="F9" s="19"/>
      <c r="G9" s="21">
        <v>79634.5</v>
      </c>
      <c r="H9" s="21"/>
      <c r="I9" s="21"/>
      <c r="J9" s="21"/>
      <c r="K9" s="21">
        <v>3232081.5</v>
      </c>
      <c r="L9" s="21">
        <v>4140622.3020000001</v>
      </c>
      <c r="M9" s="21">
        <v>4386420.7397999996</v>
      </c>
      <c r="N9" s="21">
        <v>9</v>
      </c>
      <c r="O9" s="21"/>
      <c r="P9" s="21"/>
      <c r="Q9" s="21"/>
      <c r="R9" s="21"/>
    </row>
    <row r="10" spans="1:18" ht="15" customHeight="1">
      <c r="A10" s="26" t="s">
        <v>55</v>
      </c>
      <c r="B10" s="27" t="s">
        <v>59</v>
      </c>
      <c r="C10" s="28">
        <v>100000</v>
      </c>
      <c r="D10" s="28">
        <v>0</v>
      </c>
      <c r="E10" s="28">
        <v>0</v>
      </c>
      <c r="F10" s="19"/>
      <c r="G10" s="21"/>
      <c r="H10" s="21"/>
      <c r="I10" s="21"/>
      <c r="J10" s="21"/>
      <c r="K10" s="21">
        <v>100000</v>
      </c>
      <c r="L10" s="21">
        <v>0</v>
      </c>
      <c r="M10" s="21">
        <v>0</v>
      </c>
      <c r="N10" s="21">
        <v>10</v>
      </c>
      <c r="O10" s="21"/>
      <c r="P10" s="21"/>
      <c r="Q10" s="21"/>
      <c r="R10" s="21"/>
    </row>
    <row r="11" spans="1:18" ht="15" customHeight="1">
      <c r="A11" s="26" t="s">
        <v>55</v>
      </c>
      <c r="B11" s="27" t="s">
        <v>60</v>
      </c>
      <c r="C11" s="28">
        <v>44140</v>
      </c>
      <c r="D11" s="28">
        <v>0</v>
      </c>
      <c r="E11" s="28">
        <v>0</v>
      </c>
      <c r="F11" s="19"/>
      <c r="G11" s="21"/>
      <c r="H11" s="21"/>
      <c r="I11" s="21"/>
      <c r="J11" s="21"/>
      <c r="K11" s="21">
        <v>44140</v>
      </c>
      <c r="L11" s="21">
        <v>0</v>
      </c>
      <c r="M11" s="21">
        <v>0</v>
      </c>
      <c r="N11" s="21">
        <v>11</v>
      </c>
      <c r="O11" s="21"/>
      <c r="P11" s="21"/>
      <c r="Q11" s="21"/>
      <c r="R11" s="21"/>
    </row>
    <row r="12" spans="1:18" ht="15" customHeight="1">
      <c r="A12" s="26" t="s">
        <v>61</v>
      </c>
      <c r="B12" s="27" t="s">
        <v>56</v>
      </c>
      <c r="C12" s="28">
        <v>5687023</v>
      </c>
      <c r="D12" s="28">
        <v>6058446.2400000002</v>
      </c>
      <c r="E12" s="28">
        <v>6242648.0200000005</v>
      </c>
      <c r="F12" s="19"/>
      <c r="G12" s="21"/>
      <c r="H12" s="21"/>
      <c r="I12" s="21"/>
      <c r="J12" s="21"/>
      <c r="K12" s="21">
        <v>5687023</v>
      </c>
      <c r="L12" s="21">
        <v>6058446.2400000002</v>
      </c>
      <c r="M12" s="21">
        <v>6242648.0200000005</v>
      </c>
      <c r="N12" s="21">
        <v>12</v>
      </c>
      <c r="O12" s="21"/>
      <c r="P12" s="21"/>
      <c r="Q12" s="21"/>
      <c r="R12" s="21"/>
    </row>
    <row r="13" spans="1:18" ht="15" customHeight="1">
      <c r="A13" s="26" t="s">
        <v>61</v>
      </c>
      <c r="B13" s="27" t="s">
        <v>57</v>
      </c>
      <c r="C13" s="28">
        <v>21000</v>
      </c>
      <c r="D13" s="28">
        <v>25500</v>
      </c>
      <c r="E13" s="28">
        <v>23500</v>
      </c>
      <c r="F13" s="19"/>
      <c r="G13" s="21"/>
      <c r="H13" s="21"/>
      <c r="I13" s="21"/>
      <c r="J13" s="21"/>
      <c r="K13" s="21">
        <v>21000</v>
      </c>
      <c r="L13" s="21">
        <v>25500</v>
      </c>
      <c r="M13" s="21">
        <v>23500</v>
      </c>
      <c r="N13" s="21">
        <v>13</v>
      </c>
      <c r="O13" s="21"/>
      <c r="P13" s="21"/>
      <c r="Q13" s="21"/>
      <c r="R13" s="21"/>
    </row>
    <row r="14" spans="1:18" ht="15" customHeight="1">
      <c r="A14" s="26" t="s">
        <v>61</v>
      </c>
      <c r="B14" s="27" t="s">
        <v>58</v>
      </c>
      <c r="C14" s="28">
        <v>3350120</v>
      </c>
      <c r="D14" s="28">
        <v>4124012.907712</v>
      </c>
      <c r="E14" s="28">
        <v>4398969.3932579998</v>
      </c>
      <c r="F14" s="19"/>
      <c r="G14" s="21"/>
      <c r="H14" s="21"/>
      <c r="I14" s="21"/>
      <c r="J14" s="21"/>
      <c r="K14" s="21">
        <v>3350120</v>
      </c>
      <c r="L14" s="21">
        <v>4124012.907712</v>
      </c>
      <c r="M14" s="21">
        <v>4398969.3932579998</v>
      </c>
      <c r="N14" s="21">
        <v>14</v>
      </c>
      <c r="O14" s="21"/>
      <c r="P14" s="21"/>
      <c r="Q14" s="21"/>
      <c r="R14" s="21"/>
    </row>
    <row r="15" spans="1:18" ht="15" customHeight="1">
      <c r="A15" s="26" t="s">
        <v>62</v>
      </c>
      <c r="B15" s="27" t="s">
        <v>56</v>
      </c>
      <c r="C15" s="28">
        <v>4845741</v>
      </c>
      <c r="D15" s="28">
        <v>5062695.3</v>
      </c>
      <c r="E15" s="28">
        <v>5245623.5</v>
      </c>
      <c r="F15" s="19"/>
      <c r="G15" s="21">
        <v>72100</v>
      </c>
      <c r="H15" s="21">
        <v>207100</v>
      </c>
      <c r="I15" s="21">
        <v>97900</v>
      </c>
      <c r="J15" s="21"/>
      <c r="K15" s="21">
        <v>4917841</v>
      </c>
      <c r="L15" s="21">
        <v>5269795.3</v>
      </c>
      <c r="M15" s="21">
        <v>5343523.5</v>
      </c>
      <c r="N15" s="21">
        <v>15</v>
      </c>
      <c r="O15" s="21"/>
      <c r="P15" s="21"/>
      <c r="Q15" s="21"/>
      <c r="R15" s="21"/>
    </row>
    <row r="16" spans="1:18" ht="15" customHeight="1">
      <c r="A16" s="26" t="s">
        <v>62</v>
      </c>
      <c r="B16" s="27" t="s">
        <v>57</v>
      </c>
      <c r="C16" s="28">
        <v>21000</v>
      </c>
      <c r="D16" s="28">
        <v>500</v>
      </c>
      <c r="E16" s="28">
        <v>500</v>
      </c>
      <c r="F16" s="19"/>
      <c r="G16" s="21"/>
      <c r="H16" s="21"/>
      <c r="I16" s="21"/>
      <c r="J16" s="21"/>
      <c r="K16" s="21">
        <v>21000</v>
      </c>
      <c r="L16" s="21">
        <v>500</v>
      </c>
      <c r="M16" s="21">
        <v>500</v>
      </c>
      <c r="N16" s="21">
        <v>16</v>
      </c>
      <c r="O16" s="21"/>
      <c r="P16" s="21"/>
      <c r="Q16" s="21"/>
      <c r="R16" s="21"/>
    </row>
    <row r="17" spans="1:18" ht="15" customHeight="1">
      <c r="A17" s="26" t="s">
        <v>62</v>
      </c>
      <c r="B17" s="27">
        <v>4200093</v>
      </c>
      <c r="C17" s="28"/>
      <c r="D17" s="28"/>
      <c r="E17" s="28"/>
      <c r="F17" s="19"/>
      <c r="G17" s="21">
        <v>10815</v>
      </c>
      <c r="H17" s="21"/>
      <c r="I17" s="21"/>
      <c r="J17" s="21"/>
      <c r="K17" s="21">
        <v>10815</v>
      </c>
      <c r="L17" s="21">
        <v>0</v>
      </c>
      <c r="M17" s="21">
        <v>0</v>
      </c>
      <c r="N17" s="21">
        <v>17</v>
      </c>
      <c r="O17" s="21"/>
      <c r="P17" s="21"/>
      <c r="Q17" s="21"/>
      <c r="R17" s="21"/>
    </row>
    <row r="18" spans="1:18" ht="15" customHeight="1">
      <c r="A18" s="26" t="s">
        <v>62</v>
      </c>
      <c r="B18" s="27" t="s">
        <v>58</v>
      </c>
      <c r="C18" s="28">
        <v>2855753</v>
      </c>
      <c r="D18" s="28">
        <v>3436783.836306667</v>
      </c>
      <c r="E18" s="28">
        <v>3687383.0581500004</v>
      </c>
      <c r="F18" s="19"/>
      <c r="G18" s="21">
        <v>42368.480000000003</v>
      </c>
      <c r="H18" s="21">
        <v>140579.47999999998</v>
      </c>
      <c r="I18" s="21">
        <v>68813.91</v>
      </c>
      <c r="J18" s="21"/>
      <c r="K18" s="21">
        <v>2898121.48</v>
      </c>
      <c r="L18" s="21">
        <v>3577363.3163066669</v>
      </c>
      <c r="M18" s="21">
        <v>3756196.9681500006</v>
      </c>
      <c r="N18" s="21">
        <v>18</v>
      </c>
      <c r="O18" s="21"/>
      <c r="P18" s="21"/>
      <c r="Q18" s="21"/>
      <c r="R18" s="21"/>
    </row>
    <row r="19" spans="1:18" ht="15" customHeight="1">
      <c r="A19" s="26" t="s">
        <v>63</v>
      </c>
      <c r="B19" s="27" t="s">
        <v>56</v>
      </c>
      <c r="C19" s="28">
        <v>14935937</v>
      </c>
      <c r="D19" s="28">
        <v>17073389</v>
      </c>
      <c r="E19" s="28">
        <v>17413504</v>
      </c>
      <c r="F19" s="19"/>
      <c r="G19" s="21">
        <v>26731091</v>
      </c>
      <c r="H19" s="29">
        <v>25522430</v>
      </c>
      <c r="I19" s="29">
        <v>26020451</v>
      </c>
      <c r="J19" s="21"/>
      <c r="K19" s="21">
        <v>41667028</v>
      </c>
      <c r="L19" s="21">
        <v>42595819</v>
      </c>
      <c r="M19" s="21">
        <v>43433955</v>
      </c>
      <c r="N19" s="21">
        <v>19</v>
      </c>
      <c r="O19" s="21"/>
      <c r="P19" s="21"/>
      <c r="Q19" s="21"/>
      <c r="R19" s="21"/>
    </row>
    <row r="20" spans="1:18" ht="15" customHeight="1">
      <c r="A20" s="26" t="s">
        <v>63</v>
      </c>
      <c r="B20" s="27">
        <v>4200093</v>
      </c>
      <c r="C20" s="28"/>
      <c r="D20" s="28"/>
      <c r="E20" s="28"/>
      <c r="F20" s="19"/>
      <c r="G20" s="21">
        <v>4009663.65</v>
      </c>
      <c r="H20" s="21"/>
      <c r="I20" s="21"/>
      <c r="J20" s="21"/>
      <c r="K20" s="21">
        <v>4009663.65</v>
      </c>
      <c r="L20" s="21">
        <v>0</v>
      </c>
      <c r="M20" s="21">
        <v>0</v>
      </c>
      <c r="N20" s="21">
        <v>20</v>
      </c>
      <c r="O20" s="21"/>
      <c r="P20" s="21"/>
      <c r="Q20" s="21"/>
      <c r="R20" s="21"/>
    </row>
    <row r="21" spans="1:18" ht="15" customHeight="1">
      <c r="A21" s="26" t="s">
        <v>63</v>
      </c>
      <c r="B21" s="27" t="s">
        <v>58</v>
      </c>
      <c r="C21" s="28">
        <v>8776876</v>
      </c>
      <c r="D21" s="28">
        <v>11589416.453200003</v>
      </c>
      <c r="E21" s="28">
        <v>12239951.961600004</v>
      </c>
      <c r="F21" s="19"/>
      <c r="G21" s="21">
        <v>15708118.220000001</v>
      </c>
      <c r="H21" s="21">
        <v>17324625.483999997</v>
      </c>
      <c r="I21" s="21">
        <v>18289775.0079</v>
      </c>
      <c r="J21" s="21"/>
      <c r="K21" s="21">
        <v>24484994.219999999</v>
      </c>
      <c r="L21" s="21">
        <v>28914041.937200002</v>
      </c>
      <c r="M21" s="21">
        <v>30529726.969500005</v>
      </c>
      <c r="N21" s="21">
        <v>21</v>
      </c>
      <c r="O21" s="21"/>
      <c r="P21" s="21"/>
      <c r="Q21" s="21"/>
      <c r="R21" s="21"/>
    </row>
    <row r="22" spans="1:18" ht="15" customHeight="1">
      <c r="A22" s="26" t="s">
        <v>64</v>
      </c>
      <c r="B22" s="27" t="s">
        <v>56</v>
      </c>
      <c r="C22" s="28">
        <v>24757816</v>
      </c>
      <c r="D22" s="28">
        <v>25624474</v>
      </c>
      <c r="E22" s="28">
        <v>26102819</v>
      </c>
      <c r="F22" s="19"/>
      <c r="G22" s="21">
        <v>594292</v>
      </c>
      <c r="H22" s="28">
        <v>600000</v>
      </c>
      <c r="I22" s="21">
        <v>600000</v>
      </c>
      <c r="J22" s="21"/>
      <c r="K22" s="21">
        <v>25352108</v>
      </c>
      <c r="L22" s="21">
        <v>26224474</v>
      </c>
      <c r="M22" s="21">
        <v>26702819</v>
      </c>
      <c r="N22" s="21">
        <v>22</v>
      </c>
      <c r="O22" s="21"/>
      <c r="P22" s="21"/>
      <c r="Q22" s="21"/>
      <c r="R22" s="21"/>
    </row>
    <row r="23" spans="1:18" ht="15" customHeight="1">
      <c r="A23" s="26" t="s">
        <v>64</v>
      </c>
      <c r="B23" s="27" t="s">
        <v>57</v>
      </c>
      <c r="C23" s="28">
        <v>281850</v>
      </c>
      <c r="D23" s="28">
        <v>287700</v>
      </c>
      <c r="E23" s="28">
        <v>284700</v>
      </c>
      <c r="F23" s="19"/>
      <c r="G23" s="21"/>
      <c r="H23" s="21"/>
      <c r="I23" s="21"/>
      <c r="J23" s="21"/>
      <c r="K23" s="21">
        <v>281850</v>
      </c>
      <c r="L23" s="21">
        <v>287700</v>
      </c>
      <c r="M23" s="21">
        <v>284700</v>
      </c>
      <c r="N23" s="21">
        <v>23</v>
      </c>
      <c r="O23" s="21"/>
      <c r="P23" s="21"/>
      <c r="Q23" s="21"/>
      <c r="R23" s="21"/>
    </row>
    <row r="24" spans="1:18" ht="15" customHeight="1">
      <c r="A24" s="26" t="s">
        <v>64</v>
      </c>
      <c r="B24" s="27" t="s">
        <v>65</v>
      </c>
      <c r="C24" s="28">
        <v>1300</v>
      </c>
      <c r="D24" s="28">
        <v>1200</v>
      </c>
      <c r="E24" s="28">
        <v>1200</v>
      </c>
      <c r="F24" s="19"/>
      <c r="G24" s="21"/>
      <c r="H24" s="21"/>
      <c r="I24" s="21"/>
      <c r="J24" s="21"/>
      <c r="K24" s="21">
        <v>1300</v>
      </c>
      <c r="L24" s="21">
        <v>1200</v>
      </c>
      <c r="M24" s="21">
        <v>1200</v>
      </c>
      <c r="N24" s="21">
        <v>24</v>
      </c>
      <c r="O24" s="21"/>
      <c r="P24" s="21"/>
      <c r="Q24" s="21"/>
      <c r="R24" s="21"/>
    </row>
    <row r="25" spans="1:18" ht="15" customHeight="1">
      <c r="A25" s="26" t="s">
        <v>64</v>
      </c>
      <c r="B25" s="27" t="s">
        <v>66</v>
      </c>
      <c r="C25" s="28">
        <v>161200</v>
      </c>
      <c r="D25" s="28">
        <v>165800</v>
      </c>
      <c r="E25" s="28">
        <v>165800</v>
      </c>
      <c r="F25" s="19"/>
      <c r="G25" s="21"/>
      <c r="H25" s="21"/>
      <c r="I25" s="21"/>
      <c r="J25" s="21"/>
      <c r="K25" s="21">
        <v>161200</v>
      </c>
      <c r="L25" s="21">
        <v>165800</v>
      </c>
      <c r="M25" s="21">
        <v>165800</v>
      </c>
      <c r="N25" s="21">
        <v>25</v>
      </c>
      <c r="O25" s="21"/>
      <c r="P25" s="21"/>
      <c r="Q25" s="21"/>
      <c r="R25" s="21"/>
    </row>
    <row r="26" spans="1:18" ht="15" customHeight="1">
      <c r="A26" s="26" t="s">
        <v>64</v>
      </c>
      <c r="B26" s="27">
        <v>4200093</v>
      </c>
      <c r="C26" s="28"/>
      <c r="D26" s="28"/>
      <c r="E26" s="28"/>
      <c r="F26" s="19"/>
      <c r="G26" s="21">
        <v>89143.8</v>
      </c>
      <c r="H26" s="21"/>
      <c r="I26" s="21"/>
      <c r="J26" s="21"/>
      <c r="K26" s="21">
        <v>89143.8</v>
      </c>
      <c r="L26" s="21">
        <v>0</v>
      </c>
      <c r="M26" s="21">
        <v>0</v>
      </c>
      <c r="N26" s="21">
        <v>26</v>
      </c>
      <c r="O26" s="21"/>
      <c r="P26" s="21"/>
      <c r="Q26" s="21"/>
      <c r="R26" s="21"/>
    </row>
    <row r="27" spans="1:18" ht="15" customHeight="1">
      <c r="A27" s="26" t="s">
        <v>64</v>
      </c>
      <c r="B27" s="27" t="s">
        <v>58</v>
      </c>
      <c r="C27" s="28">
        <v>14658971</v>
      </c>
      <c r="D27" s="28">
        <v>17524086.791200005</v>
      </c>
      <c r="E27" s="28">
        <v>18481081.895099998</v>
      </c>
      <c r="F27" s="19"/>
      <c r="G27" s="21">
        <v>349226.67</v>
      </c>
      <c r="H27" s="21">
        <v>407280</v>
      </c>
      <c r="I27" s="21">
        <v>421740</v>
      </c>
      <c r="J27" s="21"/>
      <c r="K27" s="21">
        <v>15008197.67</v>
      </c>
      <c r="L27" s="21">
        <v>17931366.791200005</v>
      </c>
      <c r="M27" s="21">
        <v>18902821.895099998</v>
      </c>
      <c r="N27" s="21">
        <v>27</v>
      </c>
      <c r="O27" s="21"/>
      <c r="P27" s="21"/>
      <c r="Q27" s="21"/>
      <c r="R27" s="21"/>
    </row>
    <row r="28" spans="1:18" ht="15" customHeight="1">
      <c r="A28" s="26" t="s">
        <v>64</v>
      </c>
      <c r="B28" s="27" t="s">
        <v>59</v>
      </c>
      <c r="C28" s="28">
        <v>66700</v>
      </c>
      <c r="D28" s="28">
        <v>185000</v>
      </c>
      <c r="E28" s="28">
        <v>187000</v>
      </c>
      <c r="F28" s="19"/>
      <c r="G28" s="21"/>
      <c r="H28" s="21"/>
      <c r="I28" s="21"/>
      <c r="J28" s="21"/>
      <c r="K28" s="21">
        <v>66700</v>
      </c>
      <c r="L28" s="21">
        <v>185000</v>
      </c>
      <c r="M28" s="21">
        <v>187000</v>
      </c>
      <c r="N28" s="21">
        <v>28</v>
      </c>
      <c r="O28" s="21"/>
      <c r="P28" s="21"/>
      <c r="Q28" s="21"/>
      <c r="R28" s="21"/>
    </row>
    <row r="29" spans="1:18" ht="15" customHeight="1">
      <c r="A29" s="26" t="s">
        <v>64</v>
      </c>
      <c r="B29" s="27" t="s">
        <v>60</v>
      </c>
      <c r="C29" s="28">
        <v>29440</v>
      </c>
      <c r="D29" s="28">
        <v>84267.5</v>
      </c>
      <c r="E29" s="28">
        <v>90077.9</v>
      </c>
      <c r="F29" s="19"/>
      <c r="G29" s="21"/>
      <c r="H29" s="21"/>
      <c r="I29" s="21"/>
      <c r="J29" s="21"/>
      <c r="K29" s="21">
        <v>29440</v>
      </c>
      <c r="L29" s="21">
        <v>84267.5</v>
      </c>
      <c r="M29" s="21">
        <v>90077.9</v>
      </c>
      <c r="N29" s="21">
        <v>29</v>
      </c>
      <c r="O29" s="21"/>
      <c r="P29" s="21"/>
      <c r="Q29" s="21"/>
      <c r="R29" s="21"/>
    </row>
    <row r="30" spans="1:18" ht="15" customHeight="1">
      <c r="A30" s="26" t="s">
        <v>67</v>
      </c>
      <c r="B30" s="27" t="s">
        <v>56</v>
      </c>
      <c r="C30" s="28">
        <v>80852358</v>
      </c>
      <c r="D30" s="28">
        <v>83356693.600000024</v>
      </c>
      <c r="E30" s="28">
        <v>85759634.049999982</v>
      </c>
      <c r="F30" s="19"/>
      <c r="G30" s="21">
        <v>4120376</v>
      </c>
      <c r="H30" s="21">
        <v>2936872</v>
      </c>
      <c r="I30" s="21">
        <v>2930346</v>
      </c>
      <c r="J30" s="21"/>
      <c r="K30" s="21">
        <v>84972734</v>
      </c>
      <c r="L30" s="21">
        <v>86293565.600000024</v>
      </c>
      <c r="M30" s="21">
        <v>88689980.049999982</v>
      </c>
      <c r="N30" s="21">
        <v>30</v>
      </c>
      <c r="O30" s="21"/>
      <c r="P30" s="21"/>
      <c r="Q30" s="21"/>
      <c r="R30" s="21"/>
    </row>
    <row r="31" spans="1:18" ht="15" customHeight="1">
      <c r="A31" s="26" t="s">
        <v>67</v>
      </c>
      <c r="B31" s="27" t="s">
        <v>57</v>
      </c>
      <c r="C31" s="28">
        <v>5584165</v>
      </c>
      <c r="D31" s="28">
        <v>6140500</v>
      </c>
      <c r="E31" s="28">
        <v>6168600</v>
      </c>
      <c r="F31" s="19"/>
      <c r="G31" s="21">
        <v>34000</v>
      </c>
      <c r="H31" s="21"/>
      <c r="I31" s="21"/>
      <c r="J31" s="21"/>
      <c r="K31" s="21">
        <v>5618165</v>
      </c>
      <c r="L31" s="21">
        <v>6140500</v>
      </c>
      <c r="M31" s="21">
        <v>6168600</v>
      </c>
      <c r="N31" s="21">
        <v>31</v>
      </c>
      <c r="O31" s="21"/>
      <c r="P31" s="21"/>
      <c r="Q31" s="21"/>
      <c r="R31" s="21"/>
    </row>
    <row r="32" spans="1:18" ht="15" customHeight="1">
      <c r="A32" s="26" t="s">
        <v>67</v>
      </c>
      <c r="B32" s="27" t="s">
        <v>68</v>
      </c>
      <c r="C32" s="28">
        <v>50139</v>
      </c>
      <c r="D32" s="28">
        <v>142300</v>
      </c>
      <c r="E32" s="28">
        <v>142800</v>
      </c>
      <c r="F32" s="19"/>
      <c r="G32" s="21"/>
      <c r="H32" s="21"/>
      <c r="I32" s="21"/>
      <c r="J32" s="21"/>
      <c r="K32" s="21">
        <v>50139</v>
      </c>
      <c r="L32" s="21">
        <v>142300</v>
      </c>
      <c r="M32" s="21">
        <v>142800</v>
      </c>
      <c r="N32" s="21">
        <v>32</v>
      </c>
      <c r="O32" s="21"/>
      <c r="P32" s="21"/>
      <c r="Q32" s="21"/>
      <c r="R32" s="21"/>
    </row>
    <row r="33" spans="1:18" ht="15" customHeight="1">
      <c r="A33" s="26" t="s">
        <v>67</v>
      </c>
      <c r="B33" s="27" t="s">
        <v>65</v>
      </c>
      <c r="C33" s="28">
        <v>1465798</v>
      </c>
      <c r="D33" s="28">
        <v>1673600</v>
      </c>
      <c r="E33" s="28">
        <v>1681900</v>
      </c>
      <c r="F33" s="19"/>
      <c r="G33" s="21"/>
      <c r="H33" s="21"/>
      <c r="I33" s="21"/>
      <c r="J33" s="21"/>
      <c r="K33" s="21">
        <v>1465798</v>
      </c>
      <c r="L33" s="21">
        <v>1673600</v>
      </c>
      <c r="M33" s="21">
        <v>1681900</v>
      </c>
      <c r="N33" s="21">
        <v>33</v>
      </c>
      <c r="O33" s="21"/>
      <c r="P33" s="21"/>
      <c r="Q33" s="21"/>
      <c r="R33" s="21"/>
    </row>
    <row r="34" spans="1:18" ht="15" customHeight="1">
      <c r="A34" s="26" t="s">
        <v>67</v>
      </c>
      <c r="B34" s="27" t="s">
        <v>69</v>
      </c>
      <c r="C34" s="28">
        <v>87776</v>
      </c>
      <c r="D34" s="28">
        <v>65200</v>
      </c>
      <c r="E34" s="28">
        <v>61900</v>
      </c>
      <c r="F34" s="19"/>
      <c r="G34" s="21"/>
      <c r="H34" s="21"/>
      <c r="I34" s="21"/>
      <c r="J34" s="21"/>
      <c r="K34" s="21">
        <v>87776</v>
      </c>
      <c r="L34" s="21">
        <v>65200</v>
      </c>
      <c r="M34" s="21">
        <v>61900</v>
      </c>
      <c r="N34" s="21">
        <v>34</v>
      </c>
      <c r="O34" s="21"/>
      <c r="P34" s="21"/>
      <c r="Q34" s="21"/>
      <c r="R34" s="21"/>
    </row>
    <row r="35" spans="1:18" ht="15" customHeight="1">
      <c r="A35" s="26" t="s">
        <v>67</v>
      </c>
      <c r="B35" s="27" t="s">
        <v>66</v>
      </c>
      <c r="C35" s="28">
        <v>576328</v>
      </c>
      <c r="D35" s="28">
        <v>460100</v>
      </c>
      <c r="E35" s="28">
        <v>463700</v>
      </c>
      <c r="F35" s="19"/>
      <c r="G35" s="21">
        <v>3200</v>
      </c>
      <c r="H35" s="21"/>
      <c r="I35" s="21"/>
      <c r="J35" s="21"/>
      <c r="K35" s="21">
        <v>579528</v>
      </c>
      <c r="L35" s="21">
        <v>460100</v>
      </c>
      <c r="M35" s="21">
        <v>463700</v>
      </c>
      <c r="N35" s="21">
        <v>35</v>
      </c>
      <c r="O35" s="21"/>
      <c r="P35" s="21"/>
      <c r="Q35" s="21"/>
      <c r="R35" s="21"/>
    </row>
    <row r="36" spans="1:18" ht="15" customHeight="1">
      <c r="A36" s="26" t="s">
        <v>67</v>
      </c>
      <c r="B36" s="27">
        <v>4200093</v>
      </c>
      <c r="C36" s="28"/>
      <c r="D36" s="28"/>
      <c r="E36" s="28"/>
      <c r="F36" s="19"/>
      <c r="G36" s="21">
        <v>618056.4</v>
      </c>
      <c r="H36" s="21"/>
      <c r="I36" s="21"/>
      <c r="J36" s="21"/>
      <c r="K36" s="21">
        <v>618056.4</v>
      </c>
      <c r="L36" s="21">
        <v>0</v>
      </c>
      <c r="M36" s="21">
        <v>0</v>
      </c>
      <c r="N36" s="21">
        <v>36</v>
      </c>
      <c r="O36" s="21"/>
      <c r="P36" s="21"/>
      <c r="Q36" s="21"/>
      <c r="R36" s="21"/>
    </row>
    <row r="37" spans="1:18" ht="15" customHeight="1">
      <c r="A37" s="26" t="s">
        <v>67</v>
      </c>
      <c r="B37" s="27" t="s">
        <v>58</v>
      </c>
      <c r="C37" s="28">
        <v>49718931</v>
      </c>
      <c r="D37" s="28">
        <v>59425700.042346701</v>
      </c>
      <c r="E37" s="28">
        <v>63237968.813744992</v>
      </c>
      <c r="F37" s="19"/>
      <c r="G37" s="21">
        <v>2476528.9700000002</v>
      </c>
      <c r="H37" s="21">
        <v>1993548.7135999999</v>
      </c>
      <c r="I37" s="21">
        <v>2059740.2034</v>
      </c>
      <c r="J37" s="21"/>
      <c r="K37" s="21">
        <v>52195459.969999999</v>
      </c>
      <c r="L37" s="21">
        <v>61419248.755946703</v>
      </c>
      <c r="M37" s="21">
        <v>65297709.017144993</v>
      </c>
      <c r="N37" s="21">
        <v>37</v>
      </c>
      <c r="O37" s="21"/>
      <c r="P37" s="21"/>
      <c r="Q37" s="21"/>
      <c r="R37" s="21"/>
    </row>
    <row r="38" spans="1:18" ht="15" customHeight="1">
      <c r="A38" s="26" t="s">
        <v>67</v>
      </c>
      <c r="B38" s="27" t="s">
        <v>70</v>
      </c>
      <c r="C38" s="28">
        <v>275000</v>
      </c>
      <c r="D38" s="28">
        <v>0</v>
      </c>
      <c r="E38" s="28">
        <v>0</v>
      </c>
      <c r="F38" s="19"/>
      <c r="G38" s="21">
        <v>200000</v>
      </c>
      <c r="H38" s="21"/>
      <c r="I38" s="21"/>
      <c r="J38" s="21"/>
      <c r="K38" s="21">
        <v>475000</v>
      </c>
      <c r="L38" s="21">
        <v>0</v>
      </c>
      <c r="M38" s="21">
        <v>0</v>
      </c>
      <c r="N38" s="21">
        <v>38</v>
      </c>
      <c r="O38" s="21"/>
      <c r="P38" s="21"/>
      <c r="Q38" s="21"/>
      <c r="R38" s="21"/>
    </row>
    <row r="39" spans="1:18" ht="15" customHeight="1">
      <c r="A39" s="26" t="s">
        <v>67</v>
      </c>
      <c r="B39" s="27" t="s">
        <v>59</v>
      </c>
      <c r="C39" s="28">
        <v>775600</v>
      </c>
      <c r="D39" s="28">
        <v>819300</v>
      </c>
      <c r="E39" s="28">
        <v>826300</v>
      </c>
      <c r="F39" s="19"/>
      <c r="G39" s="21">
        <v>95000</v>
      </c>
      <c r="H39" s="21"/>
      <c r="I39" s="21"/>
      <c r="J39" s="21"/>
      <c r="K39" s="21">
        <v>870600</v>
      </c>
      <c r="L39" s="21">
        <v>819300</v>
      </c>
      <c r="M39" s="21">
        <v>826300</v>
      </c>
      <c r="N39" s="21">
        <v>39</v>
      </c>
      <c r="O39" s="21"/>
      <c r="P39" s="21"/>
      <c r="Q39" s="21"/>
      <c r="R39" s="21"/>
    </row>
    <row r="40" spans="1:18" ht="15" customHeight="1">
      <c r="A40" s="26" t="s">
        <v>67</v>
      </c>
      <c r="B40" s="27" t="s">
        <v>71</v>
      </c>
      <c r="C40" s="28">
        <v>16600</v>
      </c>
      <c r="D40" s="28">
        <v>15800</v>
      </c>
      <c r="E40" s="28">
        <v>15800</v>
      </c>
      <c r="F40" s="19"/>
      <c r="G40" s="21"/>
      <c r="H40" s="21"/>
      <c r="I40" s="21"/>
      <c r="J40" s="21"/>
      <c r="K40" s="21">
        <v>16600</v>
      </c>
      <c r="L40" s="21">
        <v>15800</v>
      </c>
      <c r="M40" s="21">
        <v>15800</v>
      </c>
      <c r="N40" s="21">
        <v>40</v>
      </c>
      <c r="O40" s="21"/>
      <c r="P40" s="21"/>
      <c r="Q40" s="21"/>
      <c r="R40" s="21"/>
    </row>
    <row r="41" spans="1:18" ht="15" customHeight="1">
      <c r="A41" s="26" t="s">
        <v>67</v>
      </c>
      <c r="B41" s="27" t="s">
        <v>72</v>
      </c>
      <c r="C41" s="28">
        <v>6800</v>
      </c>
      <c r="D41" s="28">
        <v>6800</v>
      </c>
      <c r="E41" s="28">
        <v>6800</v>
      </c>
      <c r="F41" s="19"/>
      <c r="G41" s="21"/>
      <c r="H41" s="21"/>
      <c r="I41" s="21"/>
      <c r="J41" s="21"/>
      <c r="K41" s="21">
        <v>6800</v>
      </c>
      <c r="L41" s="21">
        <v>6800</v>
      </c>
      <c r="M41" s="21">
        <v>6800</v>
      </c>
      <c r="N41" s="21">
        <v>41</v>
      </c>
      <c r="O41" s="21"/>
      <c r="P41" s="21"/>
      <c r="Q41" s="21"/>
      <c r="R41" s="21"/>
    </row>
    <row r="42" spans="1:18" ht="15" customHeight="1">
      <c r="A42" s="26" t="s">
        <v>67</v>
      </c>
      <c r="B42" s="27" t="s">
        <v>60</v>
      </c>
      <c r="C42" s="28">
        <v>347235</v>
      </c>
      <c r="D42" s="28">
        <v>377989.08333333302</v>
      </c>
      <c r="E42" s="28">
        <v>403102.61666666705</v>
      </c>
      <c r="F42" s="19"/>
      <c r="G42" s="21">
        <v>41477</v>
      </c>
      <c r="H42" s="21"/>
      <c r="I42" s="21"/>
      <c r="J42" s="21"/>
      <c r="K42" s="21">
        <v>388712</v>
      </c>
      <c r="L42" s="21">
        <v>377989.08333333302</v>
      </c>
      <c r="M42" s="21">
        <v>403102.61666666705</v>
      </c>
      <c r="N42" s="21">
        <v>42</v>
      </c>
      <c r="O42" s="21"/>
      <c r="P42" s="21"/>
      <c r="Q42" s="21"/>
      <c r="R42" s="21"/>
    </row>
    <row r="43" spans="1:18" ht="15" customHeight="1">
      <c r="A43" s="26" t="s">
        <v>73</v>
      </c>
      <c r="B43" s="27" t="s">
        <v>56</v>
      </c>
      <c r="C43" s="28">
        <v>7856098</v>
      </c>
      <c r="D43" s="28">
        <v>8577942.9400000013</v>
      </c>
      <c r="E43" s="28">
        <v>8696911.0199999996</v>
      </c>
      <c r="F43" s="19"/>
      <c r="G43" s="21"/>
      <c r="H43" s="21"/>
      <c r="I43" s="21"/>
      <c r="J43" s="21"/>
      <c r="K43" s="21">
        <v>7856098</v>
      </c>
      <c r="L43" s="21">
        <v>8577942.9400000013</v>
      </c>
      <c r="M43" s="21">
        <v>8696911.0199999996</v>
      </c>
      <c r="N43" s="21">
        <v>43</v>
      </c>
      <c r="O43" s="21"/>
      <c r="P43" s="21"/>
      <c r="Q43" s="21"/>
      <c r="R43" s="21"/>
    </row>
    <row r="44" spans="1:18" ht="15" customHeight="1">
      <c r="A44" s="26" t="s">
        <v>73</v>
      </c>
      <c r="B44" s="27" t="s">
        <v>57</v>
      </c>
      <c r="C44" s="28">
        <v>92300</v>
      </c>
      <c r="D44" s="28">
        <v>79000</v>
      </c>
      <c r="E44" s="28">
        <v>92000</v>
      </c>
      <c r="F44" s="19"/>
      <c r="G44" s="21"/>
      <c r="H44" s="21"/>
      <c r="I44" s="21"/>
      <c r="J44" s="21"/>
      <c r="K44" s="21">
        <v>92300</v>
      </c>
      <c r="L44" s="21">
        <v>79000</v>
      </c>
      <c r="M44" s="21">
        <v>92000</v>
      </c>
      <c r="N44" s="21">
        <v>44</v>
      </c>
      <c r="O44" s="21"/>
      <c r="P44" s="21"/>
      <c r="Q44" s="21"/>
      <c r="R44" s="21"/>
    </row>
    <row r="45" spans="1:18" ht="15" customHeight="1">
      <c r="A45" s="26" t="s">
        <v>73</v>
      </c>
      <c r="B45" s="27" t="s">
        <v>58</v>
      </c>
      <c r="C45" s="28">
        <v>4652675</v>
      </c>
      <c r="D45" s="28">
        <v>5858457.8010053281</v>
      </c>
      <c r="E45" s="28">
        <v>6156169.9559580004</v>
      </c>
      <c r="F45" s="19"/>
      <c r="G45" s="21"/>
      <c r="H45" s="21"/>
      <c r="I45" s="21"/>
      <c r="J45" s="21"/>
      <c r="K45" s="21">
        <v>4652675</v>
      </c>
      <c r="L45" s="21">
        <v>5858457.8010053281</v>
      </c>
      <c r="M45" s="21">
        <v>6156169.9559580004</v>
      </c>
      <c r="N45" s="21">
        <v>45</v>
      </c>
      <c r="O45" s="21"/>
      <c r="P45" s="21"/>
      <c r="Q45" s="21"/>
      <c r="R45" s="21"/>
    </row>
    <row r="46" spans="1:18" ht="15" customHeight="1">
      <c r="A46" s="26" t="s">
        <v>73</v>
      </c>
      <c r="B46" s="27" t="s">
        <v>59</v>
      </c>
      <c r="C46" s="28">
        <v>0</v>
      </c>
      <c r="D46" s="28">
        <v>17000</v>
      </c>
      <c r="E46" s="28">
        <v>17000</v>
      </c>
      <c r="F46" s="19"/>
      <c r="G46" s="21"/>
      <c r="H46" s="21"/>
      <c r="I46" s="21"/>
      <c r="J46" s="21"/>
      <c r="K46" s="21">
        <v>0</v>
      </c>
      <c r="L46" s="21">
        <v>17000</v>
      </c>
      <c r="M46" s="21">
        <v>17000</v>
      </c>
      <c r="N46" s="21">
        <v>46</v>
      </c>
      <c r="O46" s="21"/>
      <c r="P46" s="21"/>
      <c r="Q46" s="21"/>
      <c r="R46" s="21"/>
    </row>
    <row r="47" spans="1:18" ht="15" customHeight="1">
      <c r="A47" s="26" t="s">
        <v>73</v>
      </c>
      <c r="B47" s="27" t="s">
        <v>60</v>
      </c>
      <c r="C47" s="28">
        <v>0</v>
      </c>
      <c r="D47" s="28">
        <v>7743.5</v>
      </c>
      <c r="E47" s="28">
        <v>8188.9</v>
      </c>
      <c r="F47" s="19"/>
      <c r="G47" s="21"/>
      <c r="H47" s="21"/>
      <c r="I47" s="21"/>
      <c r="J47" s="21"/>
      <c r="K47" s="21">
        <v>0</v>
      </c>
      <c r="L47" s="21">
        <v>7743.5</v>
      </c>
      <c r="M47" s="21">
        <v>8188.9</v>
      </c>
      <c r="N47" s="21">
        <v>47</v>
      </c>
      <c r="O47" s="21"/>
      <c r="P47" s="21"/>
      <c r="Q47" s="21"/>
      <c r="R47" s="21"/>
    </row>
    <row r="48" spans="1:18" ht="15" customHeight="1">
      <c r="A48" s="26" t="s">
        <v>74</v>
      </c>
      <c r="B48" s="27" t="s">
        <v>56</v>
      </c>
      <c r="C48" s="28">
        <v>5332926</v>
      </c>
      <c r="D48" s="28">
        <v>5478438</v>
      </c>
      <c r="E48" s="28">
        <v>5601184</v>
      </c>
      <c r="F48" s="19"/>
      <c r="G48" s="21"/>
      <c r="H48" s="21"/>
      <c r="I48" s="21"/>
      <c r="J48" s="21"/>
      <c r="K48" s="21">
        <v>5332926</v>
      </c>
      <c r="L48" s="21">
        <v>5478438</v>
      </c>
      <c r="M48" s="21">
        <v>5601184</v>
      </c>
      <c r="N48" s="21">
        <v>48</v>
      </c>
      <c r="O48" s="21"/>
      <c r="P48" s="21"/>
      <c r="Q48" s="21"/>
      <c r="R48" s="21"/>
    </row>
    <row r="49" spans="1:18" ht="15" customHeight="1">
      <c r="A49" s="26" t="s">
        <v>74</v>
      </c>
      <c r="B49" s="27" t="s">
        <v>57</v>
      </c>
      <c r="C49" s="28">
        <v>10000</v>
      </c>
      <c r="D49" s="28">
        <v>10000</v>
      </c>
      <c r="E49" s="28">
        <v>10000</v>
      </c>
      <c r="F49" s="19"/>
      <c r="G49" s="21"/>
      <c r="H49" s="21"/>
      <c r="I49" s="21"/>
      <c r="J49" s="21"/>
      <c r="K49" s="21">
        <v>10000</v>
      </c>
      <c r="L49" s="21">
        <v>10000</v>
      </c>
      <c r="M49" s="21">
        <v>10000</v>
      </c>
      <c r="N49" s="21">
        <v>49</v>
      </c>
      <c r="O49" s="21"/>
      <c r="P49" s="21"/>
      <c r="Q49" s="21"/>
      <c r="R49" s="21"/>
    </row>
    <row r="50" spans="1:18" ht="15" customHeight="1">
      <c r="A50" s="26" t="s">
        <v>74</v>
      </c>
      <c r="B50" s="27" t="s">
        <v>58</v>
      </c>
      <c r="C50" s="28">
        <v>3137730</v>
      </c>
      <c r="D50" s="28">
        <v>3723289.0477333302</v>
      </c>
      <c r="E50" s="28">
        <v>3941758.2335999999</v>
      </c>
      <c r="F50" s="19"/>
      <c r="G50" s="21"/>
      <c r="H50" s="21"/>
      <c r="I50" s="21"/>
      <c r="J50" s="21"/>
      <c r="K50" s="21">
        <v>3137730</v>
      </c>
      <c r="L50" s="21">
        <v>3723289.0477333302</v>
      </c>
      <c r="M50" s="21">
        <v>3941758.2335999999</v>
      </c>
      <c r="N50" s="21">
        <v>50</v>
      </c>
      <c r="O50" s="21"/>
      <c r="P50" s="21"/>
      <c r="Q50" s="21"/>
      <c r="R50" s="21"/>
    </row>
    <row r="51" spans="1:18" ht="15" customHeight="1">
      <c r="A51" s="26" t="s">
        <v>74</v>
      </c>
      <c r="B51" s="27" t="s">
        <v>59</v>
      </c>
      <c r="C51" s="28">
        <v>114000</v>
      </c>
      <c r="D51" s="28">
        <v>110000</v>
      </c>
      <c r="E51" s="28">
        <v>110000</v>
      </c>
      <c r="F51" s="19"/>
      <c r="G51" s="21"/>
      <c r="H51" s="21"/>
      <c r="I51" s="21"/>
      <c r="J51" s="21"/>
      <c r="K51" s="21">
        <v>114000</v>
      </c>
      <c r="L51" s="21">
        <v>110000</v>
      </c>
      <c r="M51" s="21">
        <v>110000</v>
      </c>
      <c r="N51" s="21">
        <v>51</v>
      </c>
      <c r="O51" s="21"/>
      <c r="P51" s="21"/>
      <c r="Q51" s="21"/>
      <c r="R51" s="21"/>
    </row>
    <row r="52" spans="1:18" ht="15" customHeight="1">
      <c r="A52" s="26" t="s">
        <v>74</v>
      </c>
      <c r="B52" s="27" t="s">
        <v>60</v>
      </c>
      <c r="C52" s="28">
        <v>50320</v>
      </c>
      <c r="D52" s="28">
        <v>50105</v>
      </c>
      <c r="E52" s="28">
        <v>52987</v>
      </c>
      <c r="F52" s="19"/>
      <c r="G52" s="21"/>
      <c r="H52" s="21"/>
      <c r="I52" s="21"/>
      <c r="J52" s="21"/>
      <c r="K52" s="21">
        <v>50320</v>
      </c>
      <c r="L52" s="21">
        <v>50105</v>
      </c>
      <c r="M52" s="21">
        <v>52987</v>
      </c>
      <c r="N52" s="21">
        <v>52</v>
      </c>
      <c r="O52" s="21"/>
      <c r="P52" s="21"/>
      <c r="Q52" s="21"/>
      <c r="R52" s="21"/>
    </row>
    <row r="53" spans="1:18" ht="15" customHeight="1">
      <c r="A53" s="26" t="s">
        <v>75</v>
      </c>
      <c r="B53" s="27" t="s">
        <v>56</v>
      </c>
      <c r="C53" s="28">
        <v>1467946</v>
      </c>
      <c r="D53" s="28">
        <v>1597835</v>
      </c>
      <c r="E53" s="28">
        <v>1647418</v>
      </c>
      <c r="F53" s="19"/>
      <c r="G53" s="21"/>
      <c r="H53" s="21"/>
      <c r="I53" s="21"/>
      <c r="J53" s="21"/>
      <c r="K53" s="21">
        <v>1467946</v>
      </c>
      <c r="L53" s="21">
        <v>1597835</v>
      </c>
      <c r="M53" s="21">
        <v>1647418</v>
      </c>
      <c r="N53" s="21">
        <v>53</v>
      </c>
      <c r="O53" s="21"/>
      <c r="P53" s="21"/>
      <c r="Q53" s="21"/>
      <c r="R53" s="21"/>
    </row>
    <row r="54" spans="1:18" ht="15" customHeight="1">
      <c r="A54" s="26" t="s">
        <v>75</v>
      </c>
      <c r="B54" s="27" t="s">
        <v>58</v>
      </c>
      <c r="C54" s="28">
        <v>862616</v>
      </c>
      <c r="D54" s="28">
        <v>1084610.398</v>
      </c>
      <c r="E54" s="28">
        <v>1157970.1122000001</v>
      </c>
      <c r="F54" s="19"/>
      <c r="G54" s="21"/>
      <c r="H54" s="21"/>
      <c r="I54" s="21"/>
      <c r="J54" s="21"/>
      <c r="K54" s="21">
        <v>862616</v>
      </c>
      <c r="L54" s="21">
        <v>1084610.398</v>
      </c>
      <c r="M54" s="21">
        <v>1157970.1122000001</v>
      </c>
      <c r="N54" s="21">
        <v>54</v>
      </c>
      <c r="O54" s="21"/>
      <c r="P54" s="21"/>
      <c r="Q54" s="21"/>
      <c r="R54" s="21"/>
    </row>
    <row r="55" spans="1:18" ht="15" customHeight="1">
      <c r="A55" s="26" t="s">
        <v>76</v>
      </c>
      <c r="B55" s="27" t="s">
        <v>56</v>
      </c>
      <c r="C55" s="28">
        <v>353307</v>
      </c>
      <c r="D55" s="28">
        <v>545834</v>
      </c>
      <c r="E55" s="28">
        <v>551295</v>
      </c>
      <c r="F55" s="19"/>
      <c r="G55" s="21"/>
      <c r="H55" s="21"/>
      <c r="I55" s="21"/>
      <c r="J55" s="21"/>
      <c r="K55" s="21">
        <v>353307</v>
      </c>
      <c r="L55" s="21">
        <v>545834</v>
      </c>
      <c r="M55" s="21">
        <v>551295</v>
      </c>
      <c r="N55" s="21">
        <v>55</v>
      </c>
      <c r="O55" s="21"/>
      <c r="P55" s="21"/>
      <c r="Q55" s="21"/>
      <c r="R55" s="21"/>
    </row>
    <row r="56" spans="1:18" ht="15" customHeight="1">
      <c r="A56" s="26" t="s">
        <v>76</v>
      </c>
      <c r="B56" s="27" t="s">
        <v>58</v>
      </c>
      <c r="C56" s="28">
        <v>207617</v>
      </c>
      <c r="D56" s="28">
        <v>370512.11920000002</v>
      </c>
      <c r="E56" s="28">
        <v>387505.25550000003</v>
      </c>
      <c r="F56" s="19"/>
      <c r="G56" s="21"/>
      <c r="H56" s="21"/>
      <c r="I56" s="21"/>
      <c r="J56" s="21"/>
      <c r="K56" s="21">
        <v>207617</v>
      </c>
      <c r="L56" s="21">
        <v>370512.11920000002</v>
      </c>
      <c r="M56" s="21">
        <v>387505.25550000003</v>
      </c>
      <c r="N56" s="21">
        <v>56</v>
      </c>
      <c r="O56" s="21"/>
      <c r="P56" s="21"/>
      <c r="Q56" s="21"/>
      <c r="R56" s="21"/>
    </row>
    <row r="57" spans="1:18" ht="15" customHeight="1">
      <c r="A57" s="26" t="s">
        <v>76</v>
      </c>
      <c r="B57" s="27" t="s">
        <v>59</v>
      </c>
      <c r="C57" s="28">
        <v>115753</v>
      </c>
      <c r="D57" s="28">
        <v>0</v>
      </c>
      <c r="E57" s="28">
        <v>0</v>
      </c>
      <c r="F57" s="19"/>
      <c r="G57" s="21"/>
      <c r="H57" s="21"/>
      <c r="I57" s="21"/>
      <c r="J57" s="21"/>
      <c r="K57" s="21">
        <v>115753</v>
      </c>
      <c r="L57" s="21">
        <v>0</v>
      </c>
      <c r="M57" s="21">
        <v>0</v>
      </c>
      <c r="N57" s="21">
        <v>57</v>
      </c>
      <c r="O57" s="21"/>
      <c r="P57" s="21"/>
      <c r="Q57" s="21"/>
      <c r="R57" s="21"/>
    </row>
    <row r="58" spans="1:18" ht="15" customHeight="1">
      <c r="A58" s="26" t="s">
        <v>76</v>
      </c>
      <c r="B58" s="27" t="s">
        <v>60</v>
      </c>
      <c r="C58" s="28">
        <v>51093</v>
      </c>
      <c r="D58" s="28">
        <v>0</v>
      </c>
      <c r="E58" s="28">
        <v>0</v>
      </c>
      <c r="F58" s="19"/>
      <c r="G58" s="21"/>
      <c r="H58" s="21"/>
      <c r="I58" s="21"/>
      <c r="J58" s="21"/>
      <c r="K58" s="21">
        <v>51093</v>
      </c>
      <c r="L58" s="21">
        <v>0</v>
      </c>
      <c r="M58" s="21">
        <v>0</v>
      </c>
      <c r="N58" s="21">
        <v>58</v>
      </c>
      <c r="O58" s="21"/>
      <c r="P58" s="21"/>
      <c r="Q58" s="21"/>
      <c r="R58" s="21"/>
    </row>
    <row r="59" spans="1:18" ht="15" customHeight="1">
      <c r="A59" s="26" t="s">
        <v>77</v>
      </c>
      <c r="B59" s="27" t="s">
        <v>56</v>
      </c>
      <c r="C59" s="28">
        <v>2328065</v>
      </c>
      <c r="D59" s="28">
        <v>2602929</v>
      </c>
      <c r="E59" s="28">
        <v>2661926</v>
      </c>
      <c r="F59" s="19"/>
      <c r="G59" s="21">
        <v>127811</v>
      </c>
      <c r="H59" s="21">
        <v>180000</v>
      </c>
      <c r="I59" s="21">
        <v>180000</v>
      </c>
      <c r="J59" s="21"/>
      <c r="K59" s="21">
        <v>2455876</v>
      </c>
      <c r="L59" s="21">
        <v>2782929</v>
      </c>
      <c r="M59" s="21">
        <v>2841926</v>
      </c>
      <c r="N59" s="21">
        <v>59</v>
      </c>
      <c r="O59" s="21"/>
      <c r="P59" s="21"/>
      <c r="Q59" s="21"/>
      <c r="R59" s="21"/>
    </row>
    <row r="60" spans="1:18" ht="15" customHeight="1">
      <c r="A60" s="26" t="s">
        <v>77</v>
      </c>
      <c r="B60" s="27">
        <v>4200093</v>
      </c>
      <c r="C60" s="28"/>
      <c r="D60" s="28"/>
      <c r="E60" s="28"/>
      <c r="F60" s="19"/>
      <c r="G60" s="21">
        <v>19171.650000000001</v>
      </c>
      <c r="H60" s="21"/>
      <c r="I60" s="21"/>
      <c r="J60" s="21"/>
      <c r="K60" s="21">
        <v>19171.650000000001</v>
      </c>
      <c r="L60" s="21">
        <v>0</v>
      </c>
      <c r="M60" s="21">
        <v>0</v>
      </c>
      <c r="N60" s="21">
        <v>60</v>
      </c>
      <c r="O60" s="21"/>
      <c r="P60" s="21"/>
      <c r="Q60" s="21"/>
      <c r="R60" s="21"/>
    </row>
    <row r="61" spans="1:18" ht="15" customHeight="1">
      <c r="A61" s="26" t="s">
        <v>77</v>
      </c>
      <c r="B61" s="27" t="s">
        <v>58</v>
      </c>
      <c r="C61" s="28">
        <v>1368053</v>
      </c>
      <c r="D61" s="28">
        <v>1766868.2052</v>
      </c>
      <c r="E61" s="28">
        <v>1871067.7853999997</v>
      </c>
      <c r="F61" s="19"/>
      <c r="G61" s="21"/>
      <c r="H61" s="21">
        <v>122183.99999999999</v>
      </c>
      <c r="I61" s="21">
        <v>126522</v>
      </c>
      <c r="J61" s="21"/>
      <c r="K61" s="21">
        <v>1368053</v>
      </c>
      <c r="L61" s="21">
        <v>1889052.2052</v>
      </c>
      <c r="M61" s="21">
        <v>1997589.7853999997</v>
      </c>
      <c r="N61" s="21">
        <v>61</v>
      </c>
      <c r="O61" s="21"/>
      <c r="P61" s="21"/>
      <c r="Q61" s="21"/>
      <c r="R61" s="21"/>
    </row>
    <row r="62" spans="1:18" ht="15" customHeight="1">
      <c r="A62" s="26" t="s">
        <v>77</v>
      </c>
      <c r="B62" s="27" t="s">
        <v>59</v>
      </c>
      <c r="C62" s="28">
        <v>83253</v>
      </c>
      <c r="D62" s="28">
        <v>186000</v>
      </c>
      <c r="E62" s="28">
        <v>186000</v>
      </c>
      <c r="F62" s="19"/>
      <c r="G62" s="21"/>
      <c r="H62" s="21"/>
      <c r="I62" s="21"/>
      <c r="J62" s="21"/>
      <c r="K62" s="21">
        <v>83253</v>
      </c>
      <c r="L62" s="21">
        <v>186000</v>
      </c>
      <c r="M62" s="21">
        <v>186000</v>
      </c>
      <c r="N62" s="21">
        <v>62</v>
      </c>
      <c r="O62" s="21"/>
      <c r="P62" s="21"/>
      <c r="Q62" s="21"/>
      <c r="R62" s="21"/>
    </row>
    <row r="63" spans="1:18" ht="15" customHeight="1">
      <c r="A63" s="26" t="s">
        <v>77</v>
      </c>
      <c r="B63" s="27" t="s">
        <v>60</v>
      </c>
      <c r="C63" s="28">
        <v>36748</v>
      </c>
      <c r="D63" s="28">
        <v>84723</v>
      </c>
      <c r="E63" s="28">
        <v>89596.200000000012</v>
      </c>
      <c r="F63" s="19"/>
      <c r="G63" s="21">
        <v>75106.19</v>
      </c>
      <c r="J63" s="21"/>
      <c r="K63" s="21">
        <v>111854.19</v>
      </c>
      <c r="L63" s="21">
        <v>84723</v>
      </c>
      <c r="M63" s="21">
        <v>89596.200000000012</v>
      </c>
      <c r="N63" s="21">
        <v>63</v>
      </c>
      <c r="O63" s="21"/>
      <c r="P63" s="21"/>
      <c r="Q63" s="21"/>
      <c r="R63" s="21"/>
    </row>
    <row r="64" spans="1:18" ht="15" customHeight="1">
      <c r="A64" s="26" t="s">
        <v>78</v>
      </c>
      <c r="B64" s="27" t="s">
        <v>56</v>
      </c>
      <c r="C64" s="28">
        <v>4894209</v>
      </c>
      <c r="D64" s="28">
        <v>5039908</v>
      </c>
      <c r="E64" s="28">
        <v>5119818</v>
      </c>
      <c r="F64" s="19"/>
      <c r="G64" s="21"/>
      <c r="H64" s="21"/>
      <c r="I64" s="21"/>
      <c r="J64" s="21"/>
      <c r="K64" s="21">
        <v>4894209</v>
      </c>
      <c r="L64" s="21">
        <v>5039908</v>
      </c>
      <c r="M64" s="21">
        <v>5119818</v>
      </c>
      <c r="N64" s="21">
        <v>64</v>
      </c>
      <c r="O64" s="21"/>
      <c r="P64" s="21"/>
      <c r="Q64" s="21"/>
      <c r="R64" s="21"/>
    </row>
    <row r="65" spans="1:18" ht="15" customHeight="1">
      <c r="A65" s="26" t="s">
        <v>78</v>
      </c>
      <c r="B65" s="27" t="s">
        <v>57</v>
      </c>
      <c r="C65" s="28">
        <v>2440</v>
      </c>
      <c r="D65" s="28">
        <v>6200</v>
      </c>
      <c r="E65" s="28">
        <v>7700</v>
      </c>
      <c r="F65" s="19"/>
      <c r="G65" s="21"/>
      <c r="H65" s="21"/>
      <c r="I65" s="21"/>
      <c r="J65" s="21"/>
      <c r="K65" s="21">
        <v>2440</v>
      </c>
      <c r="L65" s="21">
        <v>6200</v>
      </c>
      <c r="M65" s="21">
        <v>7700</v>
      </c>
      <c r="N65" s="21">
        <v>65</v>
      </c>
      <c r="O65" s="21"/>
      <c r="P65" s="21"/>
      <c r="Q65" s="21"/>
      <c r="R65" s="21"/>
    </row>
    <row r="66" spans="1:18" ht="15" customHeight="1">
      <c r="A66" s="26" t="s">
        <v>78</v>
      </c>
      <c r="B66" s="27" t="s">
        <v>58</v>
      </c>
      <c r="C66" s="28">
        <v>2876964</v>
      </c>
      <c r="D66" s="28">
        <v>3423895.2570666661</v>
      </c>
      <c r="E66" s="28">
        <v>3602328.2922</v>
      </c>
      <c r="F66" s="19"/>
      <c r="G66" s="21"/>
      <c r="H66" s="21"/>
      <c r="I66" s="21"/>
      <c r="J66" s="21"/>
      <c r="K66" s="21">
        <v>2876964</v>
      </c>
      <c r="L66" s="21">
        <v>3423895.2570666661</v>
      </c>
      <c r="M66" s="21">
        <v>3602328.2922</v>
      </c>
      <c r="N66" s="21">
        <v>66</v>
      </c>
      <c r="O66" s="21"/>
      <c r="P66" s="21"/>
      <c r="Q66" s="21"/>
      <c r="R66" s="21"/>
    </row>
    <row r="67" spans="1:18" ht="15" customHeight="1">
      <c r="A67" s="26" t="s">
        <v>78</v>
      </c>
      <c r="B67" s="27" t="s">
        <v>70</v>
      </c>
      <c r="C67" s="28">
        <v>20000</v>
      </c>
      <c r="D67" s="28">
        <v>0</v>
      </c>
      <c r="E67" s="28">
        <v>0</v>
      </c>
      <c r="F67" s="19"/>
      <c r="G67" s="21"/>
      <c r="H67" s="21"/>
      <c r="I67" s="21"/>
      <c r="J67" s="21"/>
      <c r="K67" s="21">
        <v>20000</v>
      </c>
      <c r="L67" s="21">
        <v>0</v>
      </c>
      <c r="M67" s="21">
        <v>0</v>
      </c>
      <c r="N67" s="21">
        <v>67</v>
      </c>
      <c r="O67" s="21"/>
      <c r="P67" s="21"/>
      <c r="Q67" s="21"/>
      <c r="R67" s="21"/>
    </row>
    <row r="68" spans="1:18" ht="15" customHeight="1">
      <c r="A68" s="26" t="s">
        <v>78</v>
      </c>
      <c r="B68" s="27" t="s">
        <v>59</v>
      </c>
      <c r="C68" s="28">
        <v>0</v>
      </c>
      <c r="D68" s="28">
        <v>25000</v>
      </c>
      <c r="E68" s="28">
        <v>0</v>
      </c>
      <c r="F68" s="19"/>
      <c r="G68" s="21"/>
      <c r="H68" s="21"/>
      <c r="I68" s="21"/>
      <c r="J68" s="21"/>
      <c r="K68" s="21">
        <v>0</v>
      </c>
      <c r="L68" s="21">
        <v>25000</v>
      </c>
      <c r="M68" s="21">
        <v>0</v>
      </c>
      <c r="N68" s="21">
        <v>68</v>
      </c>
      <c r="O68" s="21"/>
      <c r="P68" s="21"/>
      <c r="Q68" s="21"/>
      <c r="R68" s="21"/>
    </row>
    <row r="69" spans="1:18" ht="15" customHeight="1">
      <c r="A69" s="26" t="s">
        <v>78</v>
      </c>
      <c r="B69" s="27" t="s">
        <v>60</v>
      </c>
      <c r="C69" s="28">
        <v>0</v>
      </c>
      <c r="D69" s="28">
        <v>11387.5</v>
      </c>
      <c r="E69" s="28">
        <v>0</v>
      </c>
      <c r="F69" s="19"/>
      <c r="G69" s="21"/>
      <c r="H69" s="21"/>
      <c r="I69" s="21"/>
      <c r="J69" s="21"/>
      <c r="K69" s="21">
        <v>0</v>
      </c>
      <c r="L69" s="21">
        <v>11387.5</v>
      </c>
      <c r="M69" s="21">
        <v>0</v>
      </c>
      <c r="N69" s="21">
        <v>69</v>
      </c>
      <c r="O69" s="21"/>
      <c r="P69" s="21"/>
      <c r="Q69" s="21"/>
      <c r="R69" s="21"/>
    </row>
    <row r="70" spans="1:18" ht="15">
      <c r="A70" s="19"/>
      <c r="B70" s="20"/>
      <c r="C70" s="21"/>
      <c r="D70" s="21"/>
      <c r="E70" s="21"/>
      <c r="F70" s="19"/>
      <c r="G70" s="21"/>
      <c r="H70" s="21"/>
      <c r="I70" s="21"/>
      <c r="J70" s="21"/>
      <c r="K70" s="30">
        <v>321110818.07999998</v>
      </c>
      <c r="L70" s="30">
        <v>344735090.50190401</v>
      </c>
      <c r="M70" s="30">
        <v>357399258.82447767</v>
      </c>
      <c r="N70" s="21"/>
      <c r="O70" s="21"/>
      <c r="P70" s="21"/>
      <c r="Q70" s="21"/>
      <c r="R70" s="21"/>
    </row>
    <row r="71" spans="1:18" ht="15">
      <c r="A71" s="19"/>
      <c r="B71" s="20"/>
      <c r="C71" s="21"/>
      <c r="D71" s="21"/>
      <c r="E71" s="21"/>
      <c r="F71" s="19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spans="1:18" ht="15">
      <c r="A72" s="19"/>
      <c r="B72" s="20"/>
      <c r="C72" s="21"/>
      <c r="D72" s="21"/>
      <c r="E72" s="21"/>
      <c r="F72" s="19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</row>
    <row r="73" spans="1:18" ht="15">
      <c r="A73" s="19"/>
      <c r="B73" s="20"/>
      <c r="C73" s="21"/>
      <c r="D73" s="21"/>
      <c r="E73" s="21"/>
      <c r="F73" s="19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</row>
    <row r="74" spans="1:18" ht="15">
      <c r="A74" s="19"/>
      <c r="B74" s="20"/>
      <c r="C74" s="21"/>
      <c r="D74" s="21"/>
      <c r="E74" s="21"/>
      <c r="F74" s="19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</row>
    <row r="75" spans="1:18" ht="15">
      <c r="A75" s="19"/>
      <c r="B75" s="20"/>
      <c r="C75" s="21"/>
      <c r="D75" s="21"/>
      <c r="E75" s="21"/>
      <c r="F75" s="19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</row>
    <row r="76" spans="1:18" ht="15">
      <c r="A76" s="19"/>
      <c r="B76" s="20"/>
      <c r="C76" s="21"/>
      <c r="D76" s="21"/>
      <c r="E76" s="21"/>
      <c r="F76" s="19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</row>
    <row r="77" spans="1:18" ht="15">
      <c r="A77" s="19"/>
      <c r="B77" s="20"/>
      <c r="C77" s="21"/>
      <c r="D77" s="21"/>
      <c r="E77" s="21"/>
      <c r="F77" s="19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</row>
    <row r="78" spans="1:18" ht="15">
      <c r="A78" s="19"/>
      <c r="B78" s="20"/>
      <c r="C78" s="21"/>
      <c r="D78" s="21"/>
      <c r="E78" s="21"/>
      <c r="F78" s="19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</row>
    <row r="79" spans="1:18" ht="15">
      <c r="A79" s="19"/>
      <c r="B79" s="20"/>
      <c r="C79" s="21"/>
      <c r="D79" s="21"/>
      <c r="E79" s="21"/>
      <c r="F79" s="19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</row>
    <row r="80" spans="1:18" ht="15">
      <c r="A80" s="19"/>
      <c r="B80" s="20"/>
      <c r="C80" s="21"/>
      <c r="D80" s="21"/>
      <c r="E80" s="21"/>
      <c r="F80" s="19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</row>
    <row r="81" spans="1:18" ht="15">
      <c r="A81" s="19"/>
      <c r="B81" s="20"/>
      <c r="C81" s="21"/>
      <c r="D81" s="21"/>
      <c r="E81" s="21"/>
      <c r="F81" s="19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</row>
    <row r="82" spans="1:18" ht="15">
      <c r="A82" s="19"/>
      <c r="B82" s="20"/>
      <c r="C82" s="21"/>
      <c r="D82" s="21"/>
      <c r="E82" s="21"/>
      <c r="F82" s="19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</row>
    <row r="83" spans="1:18" ht="15">
      <c r="A83" s="19"/>
      <c r="B83" s="20"/>
      <c r="C83" s="21"/>
      <c r="D83" s="21"/>
      <c r="E83" s="21"/>
      <c r="F83" s="19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</row>
    <row r="84" spans="1:18" ht="15">
      <c r="A84" s="19"/>
      <c r="B84" s="20"/>
      <c r="C84" s="21"/>
      <c r="D84" s="21"/>
      <c r="E84" s="21"/>
      <c r="F84" s="19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</row>
    <row r="85" spans="1:18" ht="15">
      <c r="A85" s="19"/>
      <c r="B85" s="20"/>
      <c r="C85" s="21"/>
      <c r="D85" s="21"/>
      <c r="E85" s="21"/>
      <c r="F85" s="19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</row>
    <row r="86" spans="1:18" ht="15">
      <c r="A86" s="19"/>
      <c r="B86" s="20"/>
      <c r="C86" s="21"/>
      <c r="D86" s="21"/>
      <c r="E86" s="21"/>
      <c r="F86" s="19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1:18" ht="15">
      <c r="A87" s="19"/>
      <c r="B87" s="20"/>
      <c r="C87" s="21"/>
      <c r="D87" s="21"/>
      <c r="E87" s="21"/>
      <c r="F87" s="19"/>
      <c r="G87" s="19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</row>
    <row r="88" spans="1:18" ht="15">
      <c r="A88" s="19"/>
      <c r="B88" s="20"/>
      <c r="C88" s="21"/>
      <c r="D88" s="21"/>
      <c r="E88" s="21"/>
      <c r="F88" s="19"/>
      <c r="G88" s="19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</row>
    <row r="89" spans="1:18" ht="15">
      <c r="A89" s="19"/>
      <c r="B89" s="20"/>
      <c r="C89" s="21"/>
      <c r="D89" s="21"/>
      <c r="E89" s="21"/>
      <c r="F89" s="19"/>
      <c r="G89" s="19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</row>
    <row r="90" spans="1:18" ht="15">
      <c r="A90" s="19"/>
      <c r="B90" s="20"/>
      <c r="C90" s="21"/>
      <c r="D90" s="21"/>
      <c r="E90" s="21"/>
      <c r="F90" s="19"/>
      <c r="G90" s="19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</row>
    <row r="91" spans="1:18" ht="15">
      <c r="A91" s="19"/>
      <c r="B91" s="20"/>
      <c r="C91" s="21"/>
      <c r="D91" s="21"/>
      <c r="E91" s="21"/>
      <c r="F91" s="19"/>
      <c r="G91" s="19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</row>
    <row r="92" spans="1:18" ht="15">
      <c r="A92" s="19"/>
      <c r="B92" s="20"/>
      <c r="C92" s="21"/>
      <c r="D92" s="21"/>
      <c r="E92" s="21"/>
      <c r="F92" s="19"/>
      <c r="G92" s="19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</row>
    <row r="93" spans="1:18" ht="15">
      <c r="A93" s="19"/>
      <c r="B93" s="20"/>
      <c r="C93" s="21"/>
      <c r="D93" s="21"/>
      <c r="E93" s="21"/>
      <c r="F93" s="19"/>
      <c r="G93" s="19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</row>
    <row r="94" spans="1:18" ht="15">
      <c r="A94" s="19"/>
      <c r="B94" s="20"/>
      <c r="C94" s="21"/>
      <c r="D94" s="21"/>
      <c r="E94" s="21"/>
      <c r="F94" s="19"/>
      <c r="G94" s="19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</row>
    <row r="95" spans="1:18" ht="15">
      <c r="A95" s="19"/>
      <c r="B95" s="20"/>
      <c r="C95" s="21"/>
      <c r="D95" s="21"/>
      <c r="E95" s="21"/>
      <c r="F95" s="19"/>
      <c r="G95" s="19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</row>
    <row r="96" spans="1:18" ht="15">
      <c r="A96" s="19"/>
      <c r="B96" s="20"/>
      <c r="C96" s="21"/>
      <c r="D96" s="21"/>
      <c r="E96" s="21"/>
      <c r="F96" s="19"/>
      <c r="G96" s="19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</row>
    <row r="97" spans="1:18" ht="15">
      <c r="A97" s="19"/>
      <c r="B97" s="20"/>
      <c r="C97" s="21"/>
      <c r="D97" s="21"/>
      <c r="E97" s="21"/>
      <c r="F97" s="19"/>
      <c r="G97" s="19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</row>
    <row r="98" spans="1:18" ht="15">
      <c r="A98" s="19"/>
      <c r="B98" s="20"/>
      <c r="C98" s="21"/>
      <c r="D98" s="21"/>
      <c r="E98" s="21"/>
      <c r="F98" s="19"/>
      <c r="G98" s="19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</row>
    <row r="99" spans="1:18" ht="15">
      <c r="A99" s="19"/>
      <c r="B99" s="20"/>
      <c r="C99" s="21"/>
      <c r="D99" s="21"/>
      <c r="E99" s="21"/>
      <c r="F99" s="19"/>
      <c r="G99" s="19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</row>
    <row r="100" spans="1:18" ht="15">
      <c r="A100" s="19"/>
      <c r="B100" s="20"/>
      <c r="C100" s="21"/>
      <c r="D100" s="21"/>
      <c r="E100" s="21"/>
      <c r="F100" s="19"/>
      <c r="G100" s="19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</row>
    <row r="101" spans="1:18" ht="15">
      <c r="A101" s="19"/>
      <c r="B101" s="20"/>
      <c r="C101" s="21"/>
      <c r="D101" s="21"/>
      <c r="E101" s="21"/>
      <c r="F101" s="19"/>
      <c r="G101" s="19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</row>
    <row r="102" spans="1:18" ht="15">
      <c r="A102" s="19"/>
      <c r="B102" s="20"/>
      <c r="C102" s="21"/>
      <c r="D102" s="21"/>
      <c r="E102" s="21"/>
      <c r="F102" s="19"/>
      <c r="G102" s="19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</row>
    <row r="103" spans="1:18" ht="15">
      <c r="A103" s="19"/>
      <c r="B103" s="20"/>
      <c r="C103" s="21"/>
      <c r="D103" s="21"/>
      <c r="E103" s="21"/>
      <c r="F103" s="19"/>
      <c r="G103" s="19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</row>
    <row r="104" spans="1:18" ht="15">
      <c r="A104" s="19"/>
      <c r="B104" s="20"/>
      <c r="C104" s="21"/>
      <c r="D104" s="21"/>
      <c r="E104" s="21"/>
      <c r="F104" s="19"/>
      <c r="G104" s="19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</row>
    <row r="105" spans="1:18" ht="15">
      <c r="A105" s="19"/>
      <c r="B105" s="20"/>
      <c r="C105" s="21"/>
      <c r="D105" s="21"/>
      <c r="E105" s="21"/>
      <c r="F105" s="19"/>
      <c r="G105" s="19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</row>
    <row r="106" spans="1:18" ht="15">
      <c r="A106" s="19"/>
      <c r="B106" s="20"/>
      <c r="C106" s="21"/>
      <c r="D106" s="21"/>
      <c r="E106" s="21"/>
      <c r="F106" s="19"/>
      <c r="G106" s="19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</row>
    <row r="107" spans="1:18" ht="15">
      <c r="A107" s="19"/>
      <c r="B107" s="20"/>
      <c r="C107" s="21"/>
      <c r="D107" s="21"/>
      <c r="E107" s="21"/>
      <c r="F107" s="19"/>
      <c r="G107" s="19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Props1.xml><?xml version="1.0" encoding="utf-8"?>
<ds:datastoreItem xmlns:ds="http://schemas.openxmlformats.org/officeDocument/2006/customXml" ds:itemID="{76F55C08-D9BD-4A5D-B518-D1A9F1D8B5A1}"/>
</file>

<file path=customXml/itemProps2.xml><?xml version="1.0" encoding="utf-8"?>
<ds:datastoreItem xmlns:ds="http://schemas.openxmlformats.org/officeDocument/2006/customXml" ds:itemID="{64B2A479-21A4-499D-9920-B3D0AE77CFEF}"/>
</file>

<file path=customXml/itemProps3.xml><?xml version="1.0" encoding="utf-8"?>
<ds:datastoreItem xmlns:ds="http://schemas.openxmlformats.org/officeDocument/2006/customXml" ds:itemID="{52E5508D-FE47-419F-82C3-71E9EC6E3E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Guide</vt:lpstr>
      <vt:lpstr>PSP Round4</vt:lpstr>
      <vt:lpstr>PSP Round3</vt:lpstr>
      <vt:lpstr>PSP Round 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2014-03-06T19:33:41Z</dcterms:created>
  <dcterms:modified xsi:type="dcterms:W3CDTF">2014-03-08T05:05:34Z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